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XLS\HEC-RAS Info &amp; Results\Bypass\"/>
    </mc:Choice>
  </mc:AlternateContent>
  <bookViews>
    <workbookView xWindow="0" yWindow="0" windowWidth="28800" windowHeight="12315" firstSheet="2" activeTab="8"/>
  </bookViews>
  <sheets>
    <sheet name="2-yr" sheetId="1" r:id="rId1"/>
    <sheet name="5-yr" sheetId="19" r:id="rId2"/>
    <sheet name="10-yr" sheetId="20" r:id="rId3"/>
    <sheet name="25-yr" sheetId="21" r:id="rId4"/>
    <sheet name="50-yr" sheetId="22" r:id="rId5"/>
    <sheet name="100-yr" sheetId="23" r:id="rId6"/>
    <sheet name="500-yr" sheetId="24" r:id="rId7"/>
    <sheet name="WSE Summary" sheetId="18" r:id="rId8"/>
    <sheet name="Home Elevation Comparison" sheetId="25" r:id="rId9"/>
  </sheets>
  <definedNames>
    <definedName name="_xlnm._FilterDatabase" localSheetId="5" hidden="1">'100-yr'!$A$1:$R$152</definedName>
    <definedName name="_xlnm._FilterDatabase" localSheetId="2" hidden="1">'10-yr'!$A$1:$R$152</definedName>
    <definedName name="_xlnm._FilterDatabase" localSheetId="3" hidden="1">'25-yr'!$A$1:$R$152</definedName>
    <definedName name="_xlnm._FilterDatabase" localSheetId="0" hidden="1">'2-yr'!$A$1:$R$152</definedName>
    <definedName name="_xlnm._FilterDatabase" localSheetId="6" hidden="1">'500-yr'!$A$1:$R$152</definedName>
    <definedName name="_xlnm._FilterDatabase" localSheetId="4" hidden="1">'50-yr'!$A$1:$R$152</definedName>
    <definedName name="_xlnm._FilterDatabase" localSheetId="1" hidden="1">'5-yr'!$A$1:$R$152</definedName>
    <definedName name="_xlnm.Print_Titles" localSheetId="5">'100-yr'!$1:$3</definedName>
    <definedName name="_xlnm.Print_Titles" localSheetId="2">'10-yr'!$1:$3</definedName>
    <definedName name="_xlnm.Print_Titles" localSheetId="3">'25-yr'!$1:$3</definedName>
    <definedName name="_xlnm.Print_Titles" localSheetId="0">'2-yr'!$1:$3</definedName>
    <definedName name="_xlnm.Print_Titles" localSheetId="6">'500-yr'!$1:$3</definedName>
    <definedName name="_xlnm.Print_Titles" localSheetId="4">'50-yr'!$1:$3</definedName>
    <definedName name="_xlnm.Print_Titles" localSheetId="1">'5-yr'!$1:$3</definedName>
    <definedName name="_xlnm.Print_Titles" localSheetId="8">'Home Elevation Comparison'!$16:$18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5" l="1"/>
  <c r="D5" i="25"/>
  <c r="E5" i="25"/>
  <c r="F5" i="25"/>
  <c r="C6" i="25"/>
  <c r="D6" i="25"/>
  <c r="E6" i="25"/>
  <c r="F6" i="25"/>
  <c r="C7" i="25"/>
  <c r="D7" i="25"/>
  <c r="E7" i="25"/>
  <c r="F7" i="25"/>
  <c r="C8" i="25"/>
  <c r="D8" i="25"/>
  <c r="E8" i="25"/>
  <c r="F8" i="25"/>
  <c r="C9" i="25"/>
  <c r="D9" i="25"/>
  <c r="E9" i="25"/>
  <c r="F9" i="25"/>
  <c r="C10" i="25"/>
  <c r="D10" i="25"/>
  <c r="E10" i="25"/>
  <c r="F10" i="25"/>
  <c r="C11" i="25"/>
  <c r="D11" i="25"/>
  <c r="E11" i="25"/>
  <c r="F11" i="25"/>
  <c r="C12" i="25"/>
  <c r="D12" i="25"/>
  <c r="E12" i="25"/>
  <c r="F12" i="25"/>
  <c r="C13" i="25"/>
  <c r="D13" i="25"/>
  <c r="E13" i="25"/>
  <c r="F13" i="25"/>
  <c r="F4" i="25"/>
  <c r="E4" i="25"/>
  <c r="D4" i="25"/>
  <c r="C4" i="25"/>
  <c r="H58" i="25"/>
  <c r="H57" i="25"/>
  <c r="H56" i="25"/>
  <c r="H55" i="25"/>
  <c r="H54" i="25"/>
  <c r="G58" i="25"/>
  <c r="G57" i="25"/>
  <c r="G56" i="25"/>
  <c r="G55" i="25"/>
  <c r="G54" i="25"/>
  <c r="E57" i="25"/>
  <c r="H53" i="25"/>
  <c r="E52" i="25"/>
  <c r="G50" i="25"/>
  <c r="F47" i="25"/>
  <c r="H45" i="25"/>
  <c r="E44" i="25"/>
  <c r="G42" i="25"/>
  <c r="F39" i="25"/>
  <c r="H37" i="25"/>
  <c r="E36" i="25"/>
  <c r="G34" i="25"/>
  <c r="F31" i="25"/>
  <c r="H29" i="25"/>
  <c r="E28" i="25"/>
  <c r="G26" i="25"/>
  <c r="F23" i="25"/>
  <c r="G21" i="25"/>
  <c r="F41" i="25"/>
  <c r="E30" i="25"/>
  <c r="F20" i="25"/>
  <c r="E49" i="25"/>
  <c r="H42" i="25"/>
  <c r="H34" i="25"/>
  <c r="E25" i="25"/>
  <c r="F56" i="25"/>
  <c r="G53" i="25"/>
  <c r="F50" i="25"/>
  <c r="H48" i="25"/>
  <c r="E47" i="25"/>
  <c r="G45" i="25"/>
  <c r="F42" i="25"/>
  <c r="H40" i="25"/>
  <c r="E39" i="25"/>
  <c r="G37" i="25"/>
  <c r="F34" i="25"/>
  <c r="H32" i="25"/>
  <c r="E31" i="25"/>
  <c r="G29" i="25"/>
  <c r="F26" i="25"/>
  <c r="H24" i="25"/>
  <c r="E23" i="25"/>
  <c r="F21" i="25"/>
  <c r="H19" i="25"/>
  <c r="G36" i="25"/>
  <c r="H23" i="25"/>
  <c r="G47" i="25"/>
  <c r="F44" i="25"/>
  <c r="F36" i="25"/>
  <c r="F28" i="25"/>
  <c r="E56" i="25"/>
  <c r="F53" i="25"/>
  <c r="H51" i="25"/>
  <c r="E50" i="25"/>
  <c r="G48" i="25"/>
  <c r="F45" i="25"/>
  <c r="H43" i="25"/>
  <c r="E42" i="25"/>
  <c r="G40" i="25"/>
  <c r="F37" i="25"/>
  <c r="H35" i="25"/>
  <c r="E34" i="25"/>
  <c r="G32" i="25"/>
  <c r="F29" i="25"/>
  <c r="H27" i="25"/>
  <c r="E26" i="25"/>
  <c r="G24" i="25"/>
  <c r="E21" i="25"/>
  <c r="G19" i="25"/>
  <c r="F55" i="25"/>
  <c r="E53" i="25"/>
  <c r="G51" i="25"/>
  <c r="F48" i="25"/>
  <c r="H46" i="25"/>
  <c r="E45" i="25"/>
  <c r="G43" i="25"/>
  <c r="F40" i="25"/>
  <c r="E37" i="25"/>
  <c r="G35" i="25"/>
  <c r="F32" i="25"/>
  <c r="H30" i="25"/>
  <c r="E29" i="25"/>
  <c r="G27" i="25"/>
  <c r="F24" i="25"/>
  <c r="F19" i="25"/>
  <c r="H49" i="25"/>
  <c r="H41" i="25"/>
  <c r="G38" i="25"/>
  <c r="G30" i="25"/>
  <c r="H25" i="25"/>
  <c r="H20" i="25"/>
  <c r="F54" i="25"/>
  <c r="G49" i="25"/>
  <c r="E43" i="25"/>
  <c r="E35" i="25"/>
  <c r="E27" i="25"/>
  <c r="E22" i="25"/>
  <c r="E38" i="25"/>
  <c r="G28" i="25"/>
  <c r="H50" i="25"/>
  <c r="G39" i="25"/>
  <c r="G23" i="25"/>
  <c r="H38" i="25"/>
  <c r="H22" i="25"/>
  <c r="G46" i="25"/>
  <c r="E40" i="25"/>
  <c r="F35" i="25"/>
  <c r="E32" i="25"/>
  <c r="F27" i="25"/>
  <c r="G22" i="25"/>
  <c r="F58" i="25"/>
  <c r="E51" i="25"/>
  <c r="H44" i="25"/>
  <c r="F38" i="25"/>
  <c r="G33" i="25"/>
  <c r="F30" i="25"/>
  <c r="G20" i="25"/>
  <c r="H31" i="25"/>
  <c r="F25" i="25"/>
  <c r="F57" i="25"/>
  <c r="E33" i="25"/>
  <c r="H26" i="25"/>
  <c r="E20" i="25"/>
  <c r="F22" i="25"/>
  <c r="E55" i="25"/>
  <c r="F51" i="25"/>
  <c r="E48" i="25"/>
  <c r="F43" i="25"/>
  <c r="H33" i="25"/>
  <c r="E24" i="25"/>
  <c r="E19" i="25"/>
  <c r="H52" i="25"/>
  <c r="F46" i="25"/>
  <c r="G41" i="25"/>
  <c r="H36" i="25"/>
  <c r="H28" i="25"/>
  <c r="G25" i="25"/>
  <c r="H39" i="25"/>
  <c r="F33" i="25"/>
  <c r="F52" i="25"/>
  <c r="E41" i="25"/>
  <c r="G31" i="25"/>
  <c r="H21" i="25"/>
  <c r="E58" i="25"/>
  <c r="E54" i="25"/>
  <c r="G52" i="25"/>
  <c r="F49" i="25"/>
  <c r="H47" i="25"/>
  <c r="E46" i="25"/>
  <c r="G44" i="25"/>
  <c r="K44" i="25" l="1"/>
  <c r="I46" i="25"/>
  <c r="L47" i="25"/>
  <c r="J49" i="25"/>
  <c r="K52" i="25"/>
  <c r="I54" i="25"/>
  <c r="I58" i="25"/>
  <c r="L21" i="25"/>
  <c r="K31" i="25"/>
  <c r="I41" i="25"/>
  <c r="J52" i="25"/>
  <c r="J33" i="25"/>
  <c r="L39" i="25"/>
  <c r="K25" i="25"/>
  <c r="L28" i="25"/>
  <c r="L36" i="25"/>
  <c r="K41" i="25"/>
  <c r="J46" i="25"/>
  <c r="L52" i="25"/>
  <c r="I19" i="25"/>
  <c r="I24" i="25"/>
  <c r="L33" i="25"/>
  <c r="J43" i="25"/>
  <c r="I48" i="25"/>
  <c r="J51" i="25"/>
  <c r="I55" i="25"/>
  <c r="J22" i="25"/>
  <c r="I20" i="25"/>
  <c r="L26" i="25"/>
  <c r="I33" i="25"/>
  <c r="J57" i="25"/>
  <c r="J25" i="25"/>
  <c r="L31" i="25"/>
  <c r="K20" i="25"/>
  <c r="J30" i="25"/>
  <c r="K33" i="25"/>
  <c r="J38" i="25"/>
  <c r="L44" i="25"/>
  <c r="I51" i="25"/>
  <c r="J58" i="25"/>
  <c r="K22" i="25"/>
  <c r="J27" i="25"/>
  <c r="I32" i="25"/>
  <c r="J35" i="25"/>
  <c r="I40" i="25"/>
  <c r="K46" i="25"/>
  <c r="L22" i="25"/>
  <c r="L38" i="25"/>
  <c r="K23" i="25"/>
  <c r="K39" i="25"/>
  <c r="L50" i="25"/>
  <c r="K28" i="25"/>
  <c r="I38" i="25"/>
  <c r="I22" i="25"/>
  <c r="I27" i="25"/>
  <c r="I35" i="25"/>
  <c r="I43" i="25"/>
  <c r="K49" i="25"/>
  <c r="J54" i="25"/>
  <c r="L20" i="25"/>
  <c r="L25" i="25"/>
  <c r="K30" i="25"/>
  <c r="K38" i="25"/>
  <c r="L41" i="25"/>
  <c r="L49" i="25"/>
  <c r="J19" i="25"/>
  <c r="J24" i="25"/>
  <c r="K27" i="25"/>
  <c r="I29" i="25"/>
  <c r="L30" i="25"/>
  <c r="J32" i="25"/>
  <c r="K35" i="25"/>
  <c r="I37" i="25"/>
  <c r="J40" i="25"/>
  <c r="K43" i="25"/>
  <c r="I45" i="25"/>
  <c r="L46" i="25"/>
  <c r="J48" i="25"/>
  <c r="K51" i="25"/>
  <c r="I53" i="25"/>
  <c r="J55" i="25"/>
  <c r="K19" i="25"/>
  <c r="I21" i="25"/>
  <c r="K24" i="25"/>
  <c r="I26" i="25"/>
  <c r="L27" i="25"/>
  <c r="J29" i="25"/>
  <c r="K32" i="25"/>
  <c r="I34" i="25"/>
  <c r="L35" i="25"/>
  <c r="J37" i="25"/>
  <c r="K40" i="25"/>
  <c r="I42" i="25"/>
  <c r="L43" i="25"/>
  <c r="J45" i="25"/>
  <c r="K48" i="25"/>
  <c r="I50" i="25"/>
  <c r="L51" i="25"/>
  <c r="J53" i="25"/>
  <c r="I56" i="25"/>
  <c r="J28" i="25"/>
  <c r="J36" i="25"/>
  <c r="J44" i="25"/>
  <c r="K47" i="25"/>
  <c r="L23" i="25"/>
  <c r="K36" i="25"/>
  <c r="L19" i="25"/>
  <c r="J21" i="25"/>
  <c r="I23" i="25"/>
  <c r="L24" i="25"/>
  <c r="J26" i="25"/>
  <c r="K29" i="25"/>
  <c r="I31" i="25"/>
  <c r="L32" i="25"/>
  <c r="J34" i="25"/>
  <c r="K37" i="25"/>
  <c r="I39" i="25"/>
  <c r="L40" i="25"/>
  <c r="J42" i="25"/>
  <c r="K45" i="25"/>
  <c r="I47" i="25"/>
  <c r="L48" i="25"/>
  <c r="J50" i="25"/>
  <c r="K53" i="25"/>
  <c r="J56" i="25"/>
  <c r="I25" i="25"/>
  <c r="L34" i="25"/>
  <c r="L42" i="25"/>
  <c r="I49" i="25"/>
  <c r="J20" i="25"/>
  <c r="I30" i="25"/>
  <c r="J41" i="25"/>
  <c r="K21" i="25"/>
  <c r="J23" i="25"/>
  <c r="K26" i="25"/>
  <c r="I28" i="25"/>
  <c r="L29" i="25"/>
  <c r="J31" i="25"/>
  <c r="K34" i="25"/>
  <c r="I36" i="25"/>
  <c r="L37" i="25"/>
  <c r="J39" i="25"/>
  <c r="K42" i="25"/>
  <c r="I44" i="25"/>
  <c r="L45" i="25"/>
  <c r="J47" i="25"/>
  <c r="K50" i="25"/>
  <c r="I52" i="25"/>
  <c r="L53" i="25"/>
  <c r="I57" i="25"/>
  <c r="K54" i="25"/>
  <c r="K55" i="25"/>
  <c r="K56" i="25"/>
  <c r="K57" i="25"/>
  <c r="K58" i="25"/>
  <c r="L54" i="25"/>
  <c r="L55" i="25"/>
  <c r="L56" i="25"/>
  <c r="L57" i="25"/>
  <c r="L58" i="25"/>
  <c r="C6" i="18"/>
  <c r="D6" i="18"/>
  <c r="E6" i="18"/>
  <c r="C7" i="18"/>
  <c r="D7" i="18"/>
  <c r="E7" i="18"/>
  <c r="C8" i="18"/>
  <c r="D8" i="18"/>
  <c r="E8" i="18"/>
  <c r="C9" i="18"/>
  <c r="D9" i="18"/>
  <c r="E9" i="18"/>
  <c r="C10" i="18"/>
  <c r="D10" i="18"/>
  <c r="E10" i="18"/>
  <c r="C11" i="18"/>
  <c r="D11" i="18"/>
  <c r="E11" i="18"/>
  <c r="B11" i="18"/>
  <c r="B10" i="18"/>
  <c r="B9" i="18"/>
  <c r="B8" i="18"/>
  <c r="B7" i="18"/>
  <c r="B6" i="18"/>
  <c r="C5" i="18"/>
  <c r="D5" i="18"/>
  <c r="E5" i="18"/>
  <c r="B5" i="18"/>
  <c r="C4" i="18"/>
  <c r="D4" i="18"/>
  <c r="E4" i="18"/>
  <c r="B4" i="18"/>
  <c r="C3" i="18"/>
  <c r="D3" i="18"/>
  <c r="E3" i="18"/>
  <c r="B3" i="18"/>
  <c r="Q165" i="24" l="1"/>
  <c r="Q164" i="24"/>
  <c r="Q163" i="24"/>
  <c r="Q161" i="24"/>
  <c r="Q160" i="24"/>
  <c r="Q159" i="24"/>
  <c r="Q158" i="24"/>
  <c r="Q157" i="24"/>
  <c r="Q155" i="24"/>
  <c r="Q154" i="24"/>
  <c r="Q153" i="24"/>
  <c r="Q152" i="24"/>
  <c r="Q151" i="24"/>
  <c r="Q150" i="24"/>
  <c r="Q149" i="24"/>
  <c r="Q148" i="24"/>
  <c r="Q147" i="24"/>
  <c r="Q146" i="24"/>
  <c r="Q145" i="24"/>
  <c r="Q144" i="24"/>
  <c r="Q143" i="24"/>
  <c r="Q142" i="24"/>
  <c r="Q141" i="24"/>
  <c r="Q139" i="24"/>
  <c r="Q138" i="24"/>
  <c r="Q136" i="24"/>
  <c r="Q135" i="24"/>
  <c r="Q133" i="24"/>
  <c r="Q132" i="24"/>
  <c r="Q131" i="24"/>
  <c r="Q130" i="24"/>
  <c r="Q129" i="24"/>
  <c r="Q127" i="24"/>
  <c r="Q126" i="24"/>
  <c r="Q125" i="24"/>
  <c r="Q124" i="24"/>
  <c r="Q123" i="24"/>
  <c r="Q121" i="24"/>
  <c r="Q120" i="24"/>
  <c r="Q119" i="24"/>
  <c r="Q118" i="24"/>
  <c r="Q117" i="24"/>
  <c r="Q116" i="24"/>
  <c r="Q114" i="24"/>
  <c r="Q113" i="24"/>
  <c r="Q112" i="24"/>
  <c r="Q111" i="24"/>
  <c r="Q110" i="24"/>
  <c r="Q109" i="24"/>
  <c r="Q108" i="24"/>
  <c r="Q107" i="24"/>
  <c r="Q106" i="24"/>
  <c r="Q105" i="24"/>
  <c r="Q104" i="24"/>
  <c r="Q103" i="24"/>
  <c r="Q101" i="24"/>
  <c r="Q100" i="24"/>
  <c r="Q99" i="24"/>
  <c r="Q98" i="24"/>
  <c r="Q97" i="24"/>
  <c r="Q95" i="24"/>
  <c r="Q94" i="24"/>
  <c r="Q93" i="24"/>
  <c r="Q92" i="24"/>
  <c r="Q91" i="24"/>
  <c r="Q90" i="24"/>
  <c r="Q88" i="24"/>
  <c r="Q87" i="24"/>
  <c r="Q86" i="24"/>
  <c r="Q85" i="24"/>
  <c r="Q84" i="24"/>
  <c r="Q83" i="24"/>
  <c r="Q82" i="24"/>
  <c r="Q81" i="24"/>
  <c r="Q80" i="24"/>
  <c r="Q79" i="24"/>
  <c r="Q78" i="24"/>
  <c r="Q77" i="24"/>
  <c r="Q76" i="24"/>
  <c r="Q74" i="24"/>
  <c r="Q73" i="24"/>
  <c r="Q72" i="24"/>
  <c r="Q71" i="24"/>
  <c r="Q70" i="24"/>
  <c r="Q69" i="24"/>
  <c r="Q68" i="24"/>
  <c r="Q67" i="24"/>
  <c r="Q66" i="24"/>
  <c r="Q65" i="24"/>
  <c r="Q63" i="24"/>
  <c r="Q62" i="24"/>
  <c r="Q61" i="24"/>
  <c r="Q60" i="24"/>
  <c r="Q59" i="24"/>
  <c r="Q58" i="24"/>
  <c r="Q56" i="24"/>
  <c r="Q55" i="24"/>
  <c r="Q54" i="24"/>
  <c r="Q53" i="24"/>
  <c r="Q51" i="24"/>
  <c r="Q50" i="24"/>
  <c r="Q49" i="24"/>
  <c r="Q48" i="24"/>
  <c r="Q47" i="24"/>
  <c r="Q46" i="24"/>
  <c r="Q44" i="24"/>
  <c r="Q43" i="24"/>
  <c r="Q42" i="24"/>
  <c r="Q41" i="24"/>
  <c r="Q40" i="24"/>
  <c r="Q39" i="24"/>
  <c r="Q37" i="24"/>
  <c r="Q36" i="24"/>
  <c r="Q35" i="24"/>
  <c r="Q34" i="24"/>
  <c r="Q32" i="24"/>
  <c r="Q31" i="24"/>
  <c r="Q30" i="24"/>
  <c r="Q29" i="24"/>
  <c r="Q28" i="24"/>
  <c r="Q27" i="24"/>
  <c r="Q26" i="24"/>
  <c r="Q25" i="24"/>
  <c r="Q24" i="24"/>
  <c r="Q23" i="24"/>
  <c r="Q22" i="24"/>
  <c r="Q20" i="24"/>
  <c r="Q19" i="24"/>
  <c r="Q17" i="24"/>
  <c r="Q16" i="24"/>
  <c r="Q14" i="24"/>
  <c r="Q13" i="24"/>
  <c r="Q12" i="24"/>
  <c r="Q11" i="24"/>
  <c r="Q10" i="24"/>
  <c r="Q9" i="24"/>
  <c r="Q8" i="24"/>
  <c r="Q7" i="24"/>
  <c r="Q6" i="24"/>
  <c r="Q5" i="24"/>
  <c r="Q4" i="24"/>
  <c r="Q165" i="23"/>
  <c r="Q164" i="23"/>
  <c r="Q163" i="23"/>
  <c r="Q161" i="23"/>
  <c r="Q160" i="23"/>
  <c r="Q159" i="23"/>
  <c r="Q158" i="23"/>
  <c r="Q157" i="23"/>
  <c r="Q155" i="23"/>
  <c r="Q154" i="23"/>
  <c r="Q153" i="23"/>
  <c r="Q152" i="23"/>
  <c r="Q151" i="23"/>
  <c r="Q150" i="23"/>
  <c r="Q149" i="23"/>
  <c r="Q148" i="23"/>
  <c r="Q147" i="23"/>
  <c r="Q146" i="23"/>
  <c r="Q145" i="23"/>
  <c r="Q144" i="23"/>
  <c r="Q143" i="23"/>
  <c r="Q142" i="23"/>
  <c r="Q141" i="23"/>
  <c r="Q139" i="23"/>
  <c r="Q138" i="23"/>
  <c r="Q136" i="23"/>
  <c r="Q135" i="23"/>
  <c r="Q133" i="23"/>
  <c r="Q132" i="23"/>
  <c r="Q131" i="23"/>
  <c r="Q130" i="23"/>
  <c r="Q129" i="23"/>
  <c r="Q127" i="23"/>
  <c r="Q126" i="23"/>
  <c r="Q125" i="23"/>
  <c r="Q124" i="23"/>
  <c r="Q123" i="23"/>
  <c r="Q121" i="23"/>
  <c r="Q120" i="23"/>
  <c r="Q119" i="23"/>
  <c r="Q118" i="23"/>
  <c r="Q117" i="23"/>
  <c r="Q116" i="23"/>
  <c r="Q114" i="23"/>
  <c r="Q113" i="23"/>
  <c r="Q112" i="23"/>
  <c r="Q111" i="23"/>
  <c r="Q110" i="23"/>
  <c r="Q109" i="23"/>
  <c r="Q108" i="23"/>
  <c r="Q107" i="23"/>
  <c r="Q106" i="23"/>
  <c r="Q105" i="23"/>
  <c r="Q104" i="23"/>
  <c r="Q103" i="23"/>
  <c r="Q101" i="23"/>
  <c r="Q100" i="23"/>
  <c r="Q99" i="23"/>
  <c r="Q98" i="23"/>
  <c r="Q97" i="23"/>
  <c r="Q95" i="23"/>
  <c r="Q94" i="23"/>
  <c r="Q93" i="23"/>
  <c r="Q92" i="23"/>
  <c r="Q91" i="23"/>
  <c r="Q90" i="23"/>
  <c r="Q88" i="23"/>
  <c r="Q87" i="23"/>
  <c r="Q86" i="23"/>
  <c r="Q85" i="23"/>
  <c r="Q84" i="23"/>
  <c r="Q83" i="23"/>
  <c r="Q82" i="23"/>
  <c r="Q81" i="23"/>
  <c r="Q80" i="23"/>
  <c r="Q79" i="23"/>
  <c r="Q78" i="23"/>
  <c r="Q77" i="23"/>
  <c r="Q76" i="23"/>
  <c r="Q74" i="23"/>
  <c r="Q73" i="23"/>
  <c r="Q72" i="23"/>
  <c r="Q71" i="23"/>
  <c r="Q70" i="23"/>
  <c r="Q69" i="23"/>
  <c r="Q68" i="23"/>
  <c r="Q67" i="23"/>
  <c r="Q66" i="23"/>
  <c r="Q65" i="23"/>
  <c r="Q63" i="23"/>
  <c r="Q62" i="23"/>
  <c r="Q61" i="23"/>
  <c r="Q60" i="23"/>
  <c r="Q59" i="23"/>
  <c r="Q58" i="23"/>
  <c r="Q56" i="23"/>
  <c r="Q55" i="23"/>
  <c r="Q54" i="23"/>
  <c r="Q53" i="23"/>
  <c r="Q51" i="23"/>
  <c r="Q50" i="23"/>
  <c r="Q49" i="23"/>
  <c r="Q48" i="23"/>
  <c r="Q47" i="23"/>
  <c r="Q46" i="23"/>
  <c r="Q44" i="23"/>
  <c r="Q43" i="23"/>
  <c r="Q42" i="23"/>
  <c r="Q41" i="23"/>
  <c r="Q40" i="23"/>
  <c r="Q39" i="23"/>
  <c r="Q37" i="23"/>
  <c r="Q36" i="23"/>
  <c r="Q35" i="23"/>
  <c r="Q34" i="23"/>
  <c r="Q32" i="23"/>
  <c r="Q31" i="23"/>
  <c r="Q30" i="23"/>
  <c r="Q29" i="23"/>
  <c r="Q28" i="23"/>
  <c r="Q27" i="23"/>
  <c r="Q26" i="23"/>
  <c r="Q25" i="23"/>
  <c r="Q24" i="23"/>
  <c r="Q23" i="23"/>
  <c r="Q22" i="23"/>
  <c r="Q20" i="23"/>
  <c r="Q19" i="23"/>
  <c r="Q17" i="23"/>
  <c r="Q16" i="23"/>
  <c r="Q14" i="23"/>
  <c r="Q13" i="23"/>
  <c r="Q12" i="23"/>
  <c r="Q11" i="23"/>
  <c r="Q10" i="23"/>
  <c r="Q9" i="23"/>
  <c r="Q8" i="23"/>
  <c r="Q7" i="23"/>
  <c r="Q6" i="23"/>
  <c r="Q5" i="23"/>
  <c r="Q4" i="23"/>
  <c r="Q165" i="22"/>
  <c r="Q164" i="22"/>
  <c r="Q163" i="22"/>
  <c r="Q161" i="22"/>
  <c r="Q160" i="22"/>
  <c r="Q159" i="22"/>
  <c r="Q158" i="22"/>
  <c r="Q157" i="22"/>
  <c r="Q155" i="22"/>
  <c r="Q154" i="22"/>
  <c r="Q153" i="22"/>
  <c r="Q152" i="22"/>
  <c r="Q151" i="22"/>
  <c r="Q150" i="22"/>
  <c r="Q149" i="22"/>
  <c r="Q148" i="22"/>
  <c r="Q147" i="22"/>
  <c r="Q146" i="22"/>
  <c r="Q145" i="22"/>
  <c r="Q144" i="22"/>
  <c r="Q143" i="22"/>
  <c r="Q142" i="22"/>
  <c r="Q141" i="22"/>
  <c r="Q139" i="22"/>
  <c r="Q138" i="22"/>
  <c r="Q136" i="22"/>
  <c r="Q135" i="22"/>
  <c r="Q133" i="22"/>
  <c r="Q132" i="22"/>
  <c r="Q131" i="22"/>
  <c r="Q130" i="22"/>
  <c r="Q129" i="22"/>
  <c r="Q127" i="22"/>
  <c r="Q126" i="22"/>
  <c r="Q125" i="22"/>
  <c r="Q124" i="22"/>
  <c r="Q123" i="22"/>
  <c r="Q121" i="22"/>
  <c r="Q120" i="22"/>
  <c r="Q119" i="22"/>
  <c r="Q118" i="22"/>
  <c r="Q117" i="22"/>
  <c r="Q116" i="22"/>
  <c r="Q114" i="22"/>
  <c r="Q113" i="22"/>
  <c r="Q112" i="22"/>
  <c r="Q111" i="22"/>
  <c r="Q110" i="22"/>
  <c r="Q109" i="22"/>
  <c r="Q108" i="22"/>
  <c r="Q107" i="22"/>
  <c r="Q106" i="22"/>
  <c r="Q105" i="22"/>
  <c r="Q104" i="22"/>
  <c r="Q103" i="22"/>
  <c r="Q101" i="22"/>
  <c r="Q100" i="22"/>
  <c r="Q99" i="22"/>
  <c r="Q98" i="22"/>
  <c r="Q97" i="22"/>
  <c r="Q95" i="22"/>
  <c r="Q94" i="22"/>
  <c r="Q93" i="22"/>
  <c r="Q92" i="22"/>
  <c r="Q91" i="22"/>
  <c r="Q90" i="22"/>
  <c r="Q88" i="22"/>
  <c r="Q87" i="22"/>
  <c r="Q86" i="22"/>
  <c r="Q85" i="22"/>
  <c r="Q84" i="22"/>
  <c r="Q83" i="22"/>
  <c r="Q82" i="22"/>
  <c r="Q81" i="22"/>
  <c r="Q80" i="22"/>
  <c r="Q79" i="22"/>
  <c r="Q78" i="22"/>
  <c r="Q77" i="22"/>
  <c r="Q76" i="22"/>
  <c r="Q74" i="22"/>
  <c r="Q73" i="22"/>
  <c r="Q72" i="22"/>
  <c r="Q71" i="22"/>
  <c r="Q70" i="22"/>
  <c r="Q69" i="22"/>
  <c r="Q68" i="22"/>
  <c r="Q67" i="22"/>
  <c r="Q66" i="22"/>
  <c r="Q65" i="22"/>
  <c r="Q63" i="22"/>
  <c r="Q62" i="22"/>
  <c r="Q61" i="22"/>
  <c r="Q60" i="22"/>
  <c r="Q59" i="22"/>
  <c r="Q58" i="22"/>
  <c r="Q56" i="22"/>
  <c r="Q55" i="22"/>
  <c r="Q54" i="22"/>
  <c r="Q53" i="22"/>
  <c r="Q51" i="22"/>
  <c r="Q50" i="22"/>
  <c r="Q49" i="22"/>
  <c r="Q48" i="22"/>
  <c r="Q47" i="22"/>
  <c r="Q46" i="22"/>
  <c r="Q44" i="22"/>
  <c r="Q43" i="22"/>
  <c r="Q42" i="22"/>
  <c r="Q41" i="22"/>
  <c r="Q40" i="22"/>
  <c r="Q39" i="22"/>
  <c r="Q37" i="22"/>
  <c r="Q36" i="22"/>
  <c r="Q35" i="22"/>
  <c r="Q34" i="22"/>
  <c r="Q32" i="22"/>
  <c r="Q31" i="22"/>
  <c r="Q30" i="22"/>
  <c r="Q29" i="22"/>
  <c r="Q28" i="22"/>
  <c r="Q27" i="22"/>
  <c r="Q26" i="22"/>
  <c r="Q25" i="22"/>
  <c r="Q24" i="22"/>
  <c r="Q23" i="22"/>
  <c r="Q22" i="22"/>
  <c r="Q20" i="22"/>
  <c r="Q19" i="22"/>
  <c r="Q17" i="22"/>
  <c r="Q16" i="22"/>
  <c r="Q14" i="22"/>
  <c r="Q13" i="22"/>
  <c r="Q12" i="22"/>
  <c r="Q11" i="22"/>
  <c r="Q10" i="22"/>
  <c r="Q9" i="22"/>
  <c r="Q8" i="22"/>
  <c r="Q7" i="22"/>
  <c r="Q6" i="22"/>
  <c r="Q5" i="22"/>
  <c r="Q4" i="22"/>
  <c r="Q165" i="21"/>
  <c r="Q164" i="21"/>
  <c r="Q163" i="21"/>
  <c r="Q161" i="21"/>
  <c r="Q160" i="21"/>
  <c r="Q159" i="21"/>
  <c r="Q158" i="21"/>
  <c r="Q157" i="21"/>
  <c r="Q155" i="21"/>
  <c r="Q154" i="21"/>
  <c r="Q153" i="21"/>
  <c r="Q152" i="21"/>
  <c r="Q151" i="21"/>
  <c r="Q150" i="21"/>
  <c r="Q149" i="21"/>
  <c r="Q148" i="21"/>
  <c r="Q147" i="21"/>
  <c r="Q146" i="21"/>
  <c r="Q145" i="21"/>
  <c r="Q144" i="21"/>
  <c r="Q143" i="21"/>
  <c r="Q142" i="21"/>
  <c r="Q141" i="21"/>
  <c r="Q139" i="21"/>
  <c r="Q138" i="21"/>
  <c r="Q136" i="21"/>
  <c r="Q135" i="21"/>
  <c r="Q133" i="21"/>
  <c r="Q132" i="21"/>
  <c r="Q131" i="21"/>
  <c r="Q130" i="21"/>
  <c r="Q129" i="21"/>
  <c r="Q127" i="21"/>
  <c r="Q126" i="21"/>
  <c r="Q125" i="21"/>
  <c r="Q124" i="21"/>
  <c r="Q123" i="21"/>
  <c r="Q121" i="21"/>
  <c r="Q120" i="21"/>
  <c r="Q119" i="21"/>
  <c r="Q118" i="21"/>
  <c r="Q117" i="21"/>
  <c r="Q116" i="21"/>
  <c r="Q114" i="21"/>
  <c r="Q113" i="21"/>
  <c r="Q112" i="21"/>
  <c r="Q111" i="21"/>
  <c r="Q110" i="21"/>
  <c r="Q109" i="21"/>
  <c r="Q108" i="21"/>
  <c r="Q107" i="21"/>
  <c r="Q106" i="21"/>
  <c r="Q105" i="21"/>
  <c r="Q104" i="21"/>
  <c r="Q103" i="21"/>
  <c r="Q101" i="21"/>
  <c r="Q100" i="21"/>
  <c r="Q99" i="21"/>
  <c r="Q98" i="21"/>
  <c r="Q97" i="21"/>
  <c r="Q95" i="21"/>
  <c r="Q94" i="21"/>
  <c r="Q93" i="21"/>
  <c r="Q92" i="21"/>
  <c r="Q91" i="21"/>
  <c r="Q90" i="21"/>
  <c r="Q88" i="21"/>
  <c r="Q87" i="21"/>
  <c r="Q86" i="21"/>
  <c r="Q85" i="21"/>
  <c r="Q84" i="21"/>
  <c r="Q83" i="21"/>
  <c r="Q82" i="21"/>
  <c r="Q81" i="21"/>
  <c r="Q80" i="21"/>
  <c r="Q79" i="21"/>
  <c r="Q78" i="21"/>
  <c r="Q77" i="21"/>
  <c r="Q76" i="21"/>
  <c r="Q74" i="21"/>
  <c r="Q73" i="21"/>
  <c r="Q72" i="21"/>
  <c r="Q71" i="21"/>
  <c r="Q70" i="21"/>
  <c r="Q69" i="21"/>
  <c r="Q68" i="21"/>
  <c r="Q67" i="21"/>
  <c r="Q66" i="21"/>
  <c r="Q65" i="21"/>
  <c r="Q63" i="21"/>
  <c r="Q62" i="21"/>
  <c r="Q61" i="21"/>
  <c r="Q60" i="21"/>
  <c r="Q59" i="21"/>
  <c r="Q58" i="21"/>
  <c r="Q56" i="21"/>
  <c r="Q55" i="21"/>
  <c r="Q54" i="21"/>
  <c r="Q53" i="21"/>
  <c r="Q51" i="21"/>
  <c r="Q50" i="21"/>
  <c r="Q49" i="21"/>
  <c r="Q48" i="21"/>
  <c r="Q47" i="21"/>
  <c r="Q46" i="21"/>
  <c r="Q44" i="21"/>
  <c r="Q43" i="21"/>
  <c r="Q42" i="21"/>
  <c r="Q41" i="21"/>
  <c r="Q40" i="21"/>
  <c r="Q39" i="21"/>
  <c r="Q37" i="21"/>
  <c r="Q36" i="21"/>
  <c r="Q35" i="21"/>
  <c r="Q34" i="21"/>
  <c r="Q32" i="21"/>
  <c r="Q31" i="21"/>
  <c r="Q30" i="21"/>
  <c r="Q29" i="21"/>
  <c r="Q28" i="21"/>
  <c r="Q27" i="21"/>
  <c r="Q26" i="21"/>
  <c r="Q25" i="21"/>
  <c r="Q24" i="21"/>
  <c r="Q23" i="21"/>
  <c r="Q22" i="21"/>
  <c r="Q20" i="21"/>
  <c r="Q19" i="21"/>
  <c r="Q17" i="21"/>
  <c r="Q16" i="21"/>
  <c r="Q14" i="21"/>
  <c r="Q13" i="21"/>
  <c r="Q12" i="21"/>
  <c r="Q11" i="21"/>
  <c r="Q10" i="21"/>
  <c r="Q9" i="21"/>
  <c r="Q8" i="21"/>
  <c r="Q7" i="21"/>
  <c r="Q6" i="21"/>
  <c r="Q5" i="21"/>
  <c r="Q4" i="21"/>
  <c r="Q165" i="20"/>
  <c r="Q164" i="20"/>
  <c r="Q163" i="20"/>
  <c r="Q161" i="20"/>
  <c r="Q160" i="20"/>
  <c r="Q159" i="20"/>
  <c r="Q158" i="20"/>
  <c r="Q157" i="20"/>
  <c r="Q155" i="20"/>
  <c r="Q154" i="20"/>
  <c r="Q153" i="20"/>
  <c r="Q152" i="20"/>
  <c r="Q151" i="20"/>
  <c r="Q150" i="20"/>
  <c r="Q149" i="20"/>
  <c r="Q148" i="20"/>
  <c r="Q147" i="20"/>
  <c r="Q146" i="20"/>
  <c r="Q145" i="20"/>
  <c r="Q144" i="20"/>
  <c r="Q143" i="20"/>
  <c r="Q142" i="20"/>
  <c r="Q141" i="20"/>
  <c r="Q139" i="20"/>
  <c r="Q138" i="20"/>
  <c r="Q136" i="20"/>
  <c r="Q135" i="20"/>
  <c r="Q133" i="20"/>
  <c r="Q132" i="20"/>
  <c r="Q131" i="20"/>
  <c r="Q130" i="20"/>
  <c r="Q129" i="20"/>
  <c r="Q127" i="20"/>
  <c r="Q126" i="20"/>
  <c r="Q125" i="20"/>
  <c r="Q124" i="20"/>
  <c r="Q123" i="20"/>
  <c r="Q121" i="20"/>
  <c r="Q120" i="20"/>
  <c r="Q119" i="20"/>
  <c r="Q118" i="20"/>
  <c r="Q117" i="20"/>
  <c r="Q116" i="20"/>
  <c r="Q114" i="20"/>
  <c r="Q113" i="20"/>
  <c r="Q112" i="20"/>
  <c r="Q111" i="20"/>
  <c r="Q110" i="20"/>
  <c r="Q109" i="20"/>
  <c r="Q108" i="20"/>
  <c r="Q107" i="20"/>
  <c r="Q106" i="20"/>
  <c r="Q105" i="20"/>
  <c r="Q104" i="20"/>
  <c r="Q103" i="20"/>
  <c r="Q101" i="20"/>
  <c r="Q100" i="20"/>
  <c r="Q99" i="20"/>
  <c r="Q98" i="20"/>
  <c r="Q97" i="20"/>
  <c r="Q95" i="20"/>
  <c r="Q94" i="20"/>
  <c r="Q93" i="20"/>
  <c r="Q92" i="20"/>
  <c r="Q91" i="20"/>
  <c r="Q90" i="20"/>
  <c r="Q88" i="20"/>
  <c r="Q87" i="20"/>
  <c r="Q86" i="20"/>
  <c r="Q85" i="20"/>
  <c r="Q84" i="20"/>
  <c r="Q83" i="20"/>
  <c r="Q82" i="20"/>
  <c r="Q81" i="20"/>
  <c r="Q80" i="20"/>
  <c r="Q79" i="20"/>
  <c r="Q78" i="20"/>
  <c r="Q77" i="20"/>
  <c r="Q76" i="20"/>
  <c r="Q74" i="20"/>
  <c r="Q73" i="20"/>
  <c r="Q72" i="20"/>
  <c r="Q71" i="20"/>
  <c r="Q70" i="20"/>
  <c r="Q69" i="20"/>
  <c r="Q68" i="20"/>
  <c r="Q67" i="20"/>
  <c r="Q66" i="20"/>
  <c r="Q65" i="20"/>
  <c r="Q63" i="20"/>
  <c r="Q62" i="20"/>
  <c r="Q61" i="20"/>
  <c r="Q60" i="20"/>
  <c r="Q59" i="20"/>
  <c r="Q58" i="20"/>
  <c r="Q56" i="20"/>
  <c r="Q55" i="20"/>
  <c r="Q54" i="20"/>
  <c r="Q53" i="20"/>
  <c r="Q51" i="20"/>
  <c r="Q50" i="20"/>
  <c r="Q49" i="20"/>
  <c r="Q48" i="20"/>
  <c r="Q47" i="20"/>
  <c r="Q46" i="20"/>
  <c r="Q44" i="20"/>
  <c r="Q43" i="20"/>
  <c r="Q42" i="20"/>
  <c r="Q41" i="20"/>
  <c r="Q40" i="20"/>
  <c r="Q39" i="20"/>
  <c r="Q37" i="20"/>
  <c r="Q36" i="20"/>
  <c r="Q35" i="20"/>
  <c r="Q34" i="20"/>
  <c r="Q32" i="20"/>
  <c r="Q31" i="20"/>
  <c r="Q30" i="20"/>
  <c r="Q29" i="20"/>
  <c r="Q28" i="20"/>
  <c r="Q27" i="20"/>
  <c r="Q26" i="20"/>
  <c r="Q25" i="20"/>
  <c r="Q24" i="20"/>
  <c r="Q23" i="20"/>
  <c r="Q22" i="20"/>
  <c r="Q20" i="20"/>
  <c r="Q19" i="20"/>
  <c r="Q17" i="20"/>
  <c r="Q16" i="20"/>
  <c r="Q14" i="20"/>
  <c r="Q13" i="20"/>
  <c r="Q12" i="20"/>
  <c r="Q11" i="20"/>
  <c r="Q10" i="20"/>
  <c r="Q9" i="20"/>
  <c r="Q8" i="20"/>
  <c r="Q7" i="20"/>
  <c r="Q6" i="20"/>
  <c r="Q5" i="20"/>
  <c r="Q4" i="20"/>
  <c r="Q165" i="19"/>
  <c r="Q164" i="19"/>
  <c r="Q163" i="19"/>
  <c r="Q161" i="19"/>
  <c r="Q160" i="19"/>
  <c r="Q159" i="19"/>
  <c r="Q158" i="19"/>
  <c r="Q157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6" i="19"/>
  <c r="Q135" i="19"/>
  <c r="Q133" i="19"/>
  <c r="Q132" i="19"/>
  <c r="Q131" i="19"/>
  <c r="Q130" i="19"/>
  <c r="Q129" i="19"/>
  <c r="Q127" i="19"/>
  <c r="Q126" i="19"/>
  <c r="Q125" i="19"/>
  <c r="Q124" i="19"/>
  <c r="Q123" i="19"/>
  <c r="Q121" i="19"/>
  <c r="Q120" i="19"/>
  <c r="Q119" i="19"/>
  <c r="Q118" i="19"/>
  <c r="Q117" i="19"/>
  <c r="Q116" i="19"/>
  <c r="Q114" i="19"/>
  <c r="Q113" i="19"/>
  <c r="Q112" i="19"/>
  <c r="Q111" i="19"/>
  <c r="Q110" i="19"/>
  <c r="Q109" i="19"/>
  <c r="Q108" i="19"/>
  <c r="Q107" i="19"/>
  <c r="Q106" i="19"/>
  <c r="Q105" i="19"/>
  <c r="Q104" i="19"/>
  <c r="Q103" i="19"/>
  <c r="Q101" i="19"/>
  <c r="Q100" i="19"/>
  <c r="Q99" i="19"/>
  <c r="Q98" i="19"/>
  <c r="Q97" i="19"/>
  <c r="Q95" i="19"/>
  <c r="Q94" i="19"/>
  <c r="Q93" i="19"/>
  <c r="Q92" i="19"/>
  <c r="Q91" i="19"/>
  <c r="Q90" i="19"/>
  <c r="Q88" i="19"/>
  <c r="Q87" i="19"/>
  <c r="Q86" i="19"/>
  <c r="Q85" i="19"/>
  <c r="Q84" i="19"/>
  <c r="Q83" i="19"/>
  <c r="Q82" i="19"/>
  <c r="Q81" i="19"/>
  <c r="Q80" i="19"/>
  <c r="Q79" i="19"/>
  <c r="Q78" i="19"/>
  <c r="Q77" i="19"/>
  <c r="Q76" i="19"/>
  <c r="Q74" i="19"/>
  <c r="Q73" i="19"/>
  <c r="Q72" i="19"/>
  <c r="Q71" i="19"/>
  <c r="Q70" i="19"/>
  <c r="Q69" i="19"/>
  <c r="Q68" i="19"/>
  <c r="Q67" i="19"/>
  <c r="Q66" i="19"/>
  <c r="Q65" i="19"/>
  <c r="Q63" i="19"/>
  <c r="Q62" i="19"/>
  <c r="Q61" i="19"/>
  <c r="Q60" i="19"/>
  <c r="Q59" i="19"/>
  <c r="Q58" i="19"/>
  <c r="Q56" i="19"/>
  <c r="Q55" i="19"/>
  <c r="Q54" i="19"/>
  <c r="Q53" i="19"/>
  <c r="Q51" i="19"/>
  <c r="Q50" i="19"/>
  <c r="Q49" i="19"/>
  <c r="Q48" i="19"/>
  <c r="Q47" i="19"/>
  <c r="Q46" i="19"/>
  <c r="Q44" i="19"/>
  <c r="Q43" i="19"/>
  <c r="Q42" i="19"/>
  <c r="Q41" i="19"/>
  <c r="Q40" i="19"/>
  <c r="Q39" i="19"/>
  <c r="Q37" i="19"/>
  <c r="Q36" i="19"/>
  <c r="Q35" i="19"/>
  <c r="Q34" i="19"/>
  <c r="Q32" i="19"/>
  <c r="Q31" i="19"/>
  <c r="Q30" i="19"/>
  <c r="Q29" i="19"/>
  <c r="Q28" i="19"/>
  <c r="Q27" i="19"/>
  <c r="Q26" i="19"/>
  <c r="Q25" i="19"/>
  <c r="Q24" i="19"/>
  <c r="Q23" i="19"/>
  <c r="Q22" i="19"/>
  <c r="Q20" i="19"/>
  <c r="Q19" i="19"/>
  <c r="Q17" i="19"/>
  <c r="Q16" i="19"/>
  <c r="Q14" i="19"/>
  <c r="Q13" i="19"/>
  <c r="Q12" i="19"/>
  <c r="Q11" i="19"/>
  <c r="Q10" i="19"/>
  <c r="Q9" i="19"/>
  <c r="Q8" i="19"/>
  <c r="Q7" i="19"/>
  <c r="Q6" i="19"/>
  <c r="Q5" i="19"/>
  <c r="Q4" i="19"/>
  <c r="Q108" i="1"/>
  <c r="Q109" i="1"/>
  <c r="Q110" i="1"/>
  <c r="Q111" i="1"/>
  <c r="Q112" i="1"/>
  <c r="Q113" i="1"/>
  <c r="Q114" i="1"/>
  <c r="Q116" i="1"/>
  <c r="Q117" i="1"/>
  <c r="Q118" i="1"/>
  <c r="Q119" i="1"/>
  <c r="Q120" i="1"/>
  <c r="Q121" i="1"/>
  <c r="Q123" i="1"/>
  <c r="Q124" i="1"/>
  <c r="Q125" i="1"/>
  <c r="Q126" i="1"/>
  <c r="Q127" i="1"/>
  <c r="Q129" i="1"/>
  <c r="Q130" i="1"/>
  <c r="Q131" i="1"/>
  <c r="Q132" i="1"/>
  <c r="Q133" i="1"/>
  <c r="Q135" i="1"/>
  <c r="Q136" i="1"/>
  <c r="Q138" i="1"/>
  <c r="Q139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7" i="1"/>
  <c r="Q158" i="1"/>
  <c r="Q159" i="1"/>
  <c r="Q160" i="1"/>
  <c r="Q161" i="1"/>
  <c r="Q163" i="1"/>
  <c r="Q164" i="1"/>
  <c r="Q165" i="1"/>
  <c r="P165" i="24"/>
  <c r="O165" i="24"/>
  <c r="J165" i="24"/>
  <c r="I165" i="24"/>
  <c r="H165" i="24"/>
  <c r="P164" i="24"/>
  <c r="O164" i="24"/>
  <c r="J164" i="24"/>
  <c r="I164" i="24"/>
  <c r="H164" i="24"/>
  <c r="P163" i="24"/>
  <c r="O163" i="24"/>
  <c r="J163" i="24"/>
  <c r="I163" i="24"/>
  <c r="H163" i="24"/>
  <c r="P161" i="24"/>
  <c r="O161" i="24"/>
  <c r="J161" i="24"/>
  <c r="I161" i="24"/>
  <c r="H161" i="24"/>
  <c r="P160" i="24"/>
  <c r="O160" i="24"/>
  <c r="J160" i="24"/>
  <c r="I160" i="24"/>
  <c r="H160" i="24"/>
  <c r="P159" i="24"/>
  <c r="O159" i="24"/>
  <c r="J159" i="24"/>
  <c r="I159" i="24"/>
  <c r="H159" i="24"/>
  <c r="P158" i="24"/>
  <c r="O158" i="24"/>
  <c r="J158" i="24"/>
  <c r="I158" i="24"/>
  <c r="H158" i="24"/>
  <c r="P157" i="24"/>
  <c r="O157" i="24"/>
  <c r="J157" i="24"/>
  <c r="I157" i="24"/>
  <c r="H157" i="24"/>
  <c r="P155" i="24"/>
  <c r="O155" i="24"/>
  <c r="J155" i="24"/>
  <c r="I155" i="24"/>
  <c r="H155" i="24"/>
  <c r="P154" i="24"/>
  <c r="O154" i="24"/>
  <c r="J154" i="24"/>
  <c r="I154" i="24"/>
  <c r="H154" i="24"/>
  <c r="P153" i="24"/>
  <c r="O153" i="24"/>
  <c r="J153" i="24"/>
  <c r="I153" i="24"/>
  <c r="H153" i="24"/>
  <c r="R152" i="24"/>
  <c r="P152" i="24"/>
  <c r="O152" i="24"/>
  <c r="J152" i="24"/>
  <c r="I152" i="24"/>
  <c r="H152" i="24"/>
  <c r="R151" i="24"/>
  <c r="P151" i="24"/>
  <c r="O151" i="24"/>
  <c r="J151" i="24"/>
  <c r="I151" i="24"/>
  <c r="H151" i="24"/>
  <c r="R150" i="24"/>
  <c r="P150" i="24"/>
  <c r="O150" i="24"/>
  <c r="J150" i="24"/>
  <c r="I150" i="24"/>
  <c r="H150" i="24"/>
  <c r="R149" i="24"/>
  <c r="P149" i="24"/>
  <c r="O149" i="24"/>
  <c r="J149" i="24"/>
  <c r="I149" i="24"/>
  <c r="H149" i="24"/>
  <c r="R148" i="24"/>
  <c r="P148" i="24"/>
  <c r="O148" i="24"/>
  <c r="J148" i="24"/>
  <c r="I148" i="24"/>
  <c r="H148" i="24"/>
  <c r="R147" i="24"/>
  <c r="P147" i="24"/>
  <c r="O147" i="24"/>
  <c r="J147" i="24"/>
  <c r="I147" i="24"/>
  <c r="H147" i="24"/>
  <c r="R146" i="24"/>
  <c r="P146" i="24"/>
  <c r="O146" i="24"/>
  <c r="J146" i="24"/>
  <c r="I146" i="24"/>
  <c r="H146" i="24"/>
  <c r="R145" i="24"/>
  <c r="P145" i="24"/>
  <c r="O145" i="24"/>
  <c r="J145" i="24"/>
  <c r="I145" i="24"/>
  <c r="H145" i="24"/>
  <c r="R144" i="24"/>
  <c r="P144" i="24"/>
  <c r="O144" i="24"/>
  <c r="J144" i="24"/>
  <c r="I144" i="24"/>
  <c r="H144" i="24"/>
  <c r="R143" i="24"/>
  <c r="P143" i="24"/>
  <c r="O143" i="24"/>
  <c r="J143" i="24"/>
  <c r="I143" i="24"/>
  <c r="H143" i="24"/>
  <c r="R142" i="24"/>
  <c r="P142" i="24"/>
  <c r="O142" i="24"/>
  <c r="J142" i="24"/>
  <c r="I142" i="24"/>
  <c r="H142" i="24"/>
  <c r="R141" i="24"/>
  <c r="P141" i="24"/>
  <c r="O141" i="24"/>
  <c r="J141" i="24"/>
  <c r="I141" i="24"/>
  <c r="H141" i="24"/>
  <c r="R140" i="24"/>
  <c r="R139" i="24"/>
  <c r="P139" i="24"/>
  <c r="O139" i="24"/>
  <c r="J139" i="24"/>
  <c r="I139" i="24"/>
  <c r="H139" i="24"/>
  <c r="R138" i="24"/>
  <c r="P138" i="24"/>
  <c r="O138" i="24"/>
  <c r="J138" i="24"/>
  <c r="I138" i="24"/>
  <c r="H138" i="24"/>
  <c r="R137" i="24"/>
  <c r="R136" i="24"/>
  <c r="P136" i="24"/>
  <c r="O136" i="24"/>
  <c r="J136" i="24"/>
  <c r="I136" i="24"/>
  <c r="H136" i="24"/>
  <c r="R135" i="24"/>
  <c r="P135" i="24"/>
  <c r="O135" i="24"/>
  <c r="J135" i="24"/>
  <c r="I135" i="24"/>
  <c r="H135" i="24"/>
  <c r="R134" i="24"/>
  <c r="R133" i="24"/>
  <c r="P133" i="24"/>
  <c r="O133" i="24"/>
  <c r="J133" i="24"/>
  <c r="I133" i="24"/>
  <c r="H133" i="24"/>
  <c r="R132" i="24"/>
  <c r="P132" i="24"/>
  <c r="O132" i="24"/>
  <c r="J132" i="24"/>
  <c r="I132" i="24"/>
  <c r="H132" i="24"/>
  <c r="R131" i="24"/>
  <c r="P131" i="24"/>
  <c r="O131" i="24"/>
  <c r="J131" i="24"/>
  <c r="I131" i="24"/>
  <c r="H131" i="24"/>
  <c r="R130" i="24"/>
  <c r="P130" i="24"/>
  <c r="O130" i="24"/>
  <c r="J130" i="24"/>
  <c r="I130" i="24"/>
  <c r="H130" i="24"/>
  <c r="R129" i="24"/>
  <c r="P129" i="24"/>
  <c r="O129" i="24"/>
  <c r="J129" i="24"/>
  <c r="I129" i="24"/>
  <c r="H129" i="24"/>
  <c r="R128" i="24"/>
  <c r="R127" i="24"/>
  <c r="P127" i="24"/>
  <c r="O127" i="24"/>
  <c r="J127" i="24"/>
  <c r="I127" i="24"/>
  <c r="H127" i="24"/>
  <c r="R126" i="24"/>
  <c r="P126" i="24"/>
  <c r="O126" i="24"/>
  <c r="J126" i="24"/>
  <c r="I126" i="24"/>
  <c r="H126" i="24"/>
  <c r="R125" i="24"/>
  <c r="P125" i="24"/>
  <c r="O125" i="24"/>
  <c r="J125" i="24"/>
  <c r="I125" i="24"/>
  <c r="H125" i="24"/>
  <c r="R124" i="24"/>
  <c r="P124" i="24"/>
  <c r="O124" i="24"/>
  <c r="J124" i="24"/>
  <c r="I124" i="24"/>
  <c r="H124" i="24"/>
  <c r="R123" i="24"/>
  <c r="P123" i="24"/>
  <c r="O123" i="24"/>
  <c r="J123" i="24"/>
  <c r="I123" i="24"/>
  <c r="H123" i="24"/>
  <c r="R122" i="24"/>
  <c r="R121" i="24"/>
  <c r="P121" i="24"/>
  <c r="O121" i="24"/>
  <c r="J121" i="24"/>
  <c r="I121" i="24"/>
  <c r="H121" i="24"/>
  <c r="R120" i="24"/>
  <c r="P120" i="24"/>
  <c r="O120" i="24"/>
  <c r="J120" i="24"/>
  <c r="I120" i="24"/>
  <c r="H120" i="24"/>
  <c r="R119" i="24"/>
  <c r="P119" i="24"/>
  <c r="O119" i="24"/>
  <c r="J119" i="24"/>
  <c r="I119" i="24"/>
  <c r="H119" i="24"/>
  <c r="R118" i="24"/>
  <c r="P118" i="24"/>
  <c r="O118" i="24"/>
  <c r="J118" i="24"/>
  <c r="I118" i="24"/>
  <c r="H118" i="24"/>
  <c r="R117" i="24"/>
  <c r="P117" i="24"/>
  <c r="O117" i="24"/>
  <c r="J117" i="24"/>
  <c r="I117" i="24"/>
  <c r="H117" i="24"/>
  <c r="R116" i="24"/>
  <c r="P116" i="24"/>
  <c r="O116" i="24"/>
  <c r="J116" i="24"/>
  <c r="I116" i="24"/>
  <c r="H116" i="24"/>
  <c r="R115" i="24"/>
  <c r="R114" i="24"/>
  <c r="P114" i="24"/>
  <c r="O114" i="24"/>
  <c r="J114" i="24"/>
  <c r="I114" i="24"/>
  <c r="H114" i="24"/>
  <c r="R113" i="24"/>
  <c r="P113" i="24"/>
  <c r="O113" i="24"/>
  <c r="J113" i="24"/>
  <c r="I113" i="24"/>
  <c r="H113" i="24"/>
  <c r="R112" i="24"/>
  <c r="P112" i="24"/>
  <c r="O112" i="24"/>
  <c r="J112" i="24"/>
  <c r="I112" i="24"/>
  <c r="H112" i="24"/>
  <c r="R111" i="24"/>
  <c r="P111" i="24"/>
  <c r="O111" i="24"/>
  <c r="J111" i="24"/>
  <c r="I111" i="24"/>
  <c r="H111" i="24"/>
  <c r="R110" i="24"/>
  <c r="P110" i="24"/>
  <c r="O110" i="24"/>
  <c r="J110" i="24"/>
  <c r="I110" i="24"/>
  <c r="H110" i="24"/>
  <c r="R109" i="24"/>
  <c r="P109" i="24"/>
  <c r="O109" i="24"/>
  <c r="J109" i="24"/>
  <c r="I109" i="24"/>
  <c r="H109" i="24"/>
  <c r="R108" i="24"/>
  <c r="P108" i="24"/>
  <c r="O108" i="24"/>
  <c r="J108" i="24"/>
  <c r="I108" i="24"/>
  <c r="H108" i="24"/>
  <c r="P107" i="24"/>
  <c r="O107" i="24"/>
  <c r="J107" i="24"/>
  <c r="I107" i="24"/>
  <c r="H107" i="24"/>
  <c r="P106" i="24"/>
  <c r="O106" i="24"/>
  <c r="J106" i="24"/>
  <c r="I106" i="24"/>
  <c r="H106" i="24"/>
  <c r="P105" i="24"/>
  <c r="O105" i="24"/>
  <c r="J105" i="24"/>
  <c r="I105" i="24"/>
  <c r="H105" i="24"/>
  <c r="P104" i="24"/>
  <c r="O104" i="24"/>
  <c r="J104" i="24"/>
  <c r="I104" i="24"/>
  <c r="H104" i="24"/>
  <c r="P103" i="24"/>
  <c r="O103" i="24"/>
  <c r="J103" i="24"/>
  <c r="I103" i="24"/>
  <c r="H103" i="24"/>
  <c r="P101" i="24"/>
  <c r="O101" i="24"/>
  <c r="J101" i="24"/>
  <c r="I101" i="24"/>
  <c r="H101" i="24"/>
  <c r="P100" i="24"/>
  <c r="O100" i="24"/>
  <c r="J100" i="24"/>
  <c r="I100" i="24"/>
  <c r="H100" i="24"/>
  <c r="P99" i="24"/>
  <c r="O99" i="24"/>
  <c r="J99" i="24"/>
  <c r="I99" i="24"/>
  <c r="H99" i="24"/>
  <c r="P98" i="24"/>
  <c r="O98" i="24"/>
  <c r="J98" i="24"/>
  <c r="I98" i="24"/>
  <c r="H98" i="24"/>
  <c r="P97" i="24"/>
  <c r="O97" i="24"/>
  <c r="J97" i="24"/>
  <c r="I97" i="24"/>
  <c r="H97" i="24"/>
  <c r="P95" i="24"/>
  <c r="O95" i="24"/>
  <c r="J95" i="24"/>
  <c r="I95" i="24"/>
  <c r="H95" i="24"/>
  <c r="P94" i="24"/>
  <c r="O94" i="24"/>
  <c r="J94" i="24"/>
  <c r="I94" i="24"/>
  <c r="H94" i="24"/>
  <c r="P93" i="24"/>
  <c r="O93" i="24"/>
  <c r="J93" i="24"/>
  <c r="I93" i="24"/>
  <c r="H93" i="24"/>
  <c r="P92" i="24"/>
  <c r="O92" i="24"/>
  <c r="J92" i="24"/>
  <c r="I92" i="24"/>
  <c r="H92" i="24"/>
  <c r="P91" i="24"/>
  <c r="O91" i="24"/>
  <c r="J91" i="24"/>
  <c r="I91" i="24"/>
  <c r="H91" i="24"/>
  <c r="P90" i="24"/>
  <c r="O90" i="24"/>
  <c r="J90" i="24"/>
  <c r="I90" i="24"/>
  <c r="H90" i="24"/>
  <c r="P88" i="24"/>
  <c r="O88" i="24"/>
  <c r="J88" i="24"/>
  <c r="I88" i="24"/>
  <c r="H88" i="24"/>
  <c r="P87" i="24"/>
  <c r="O87" i="24"/>
  <c r="J87" i="24"/>
  <c r="I87" i="24"/>
  <c r="H87" i="24"/>
  <c r="P86" i="24"/>
  <c r="O86" i="24"/>
  <c r="J86" i="24"/>
  <c r="I86" i="24"/>
  <c r="H86" i="24"/>
  <c r="P85" i="24"/>
  <c r="O85" i="24"/>
  <c r="J85" i="24"/>
  <c r="I85" i="24"/>
  <c r="H85" i="24"/>
  <c r="P84" i="24"/>
  <c r="O84" i="24"/>
  <c r="J84" i="24"/>
  <c r="I84" i="24"/>
  <c r="H84" i="24"/>
  <c r="P83" i="24"/>
  <c r="O83" i="24"/>
  <c r="J83" i="24"/>
  <c r="I83" i="24"/>
  <c r="H83" i="24"/>
  <c r="P82" i="24"/>
  <c r="O82" i="24"/>
  <c r="J82" i="24"/>
  <c r="I82" i="24"/>
  <c r="H82" i="24"/>
  <c r="P81" i="24"/>
  <c r="O81" i="24"/>
  <c r="J81" i="24"/>
  <c r="I81" i="24"/>
  <c r="H81" i="24"/>
  <c r="P80" i="24"/>
  <c r="O80" i="24"/>
  <c r="J80" i="24"/>
  <c r="I80" i="24"/>
  <c r="H80" i="24"/>
  <c r="P79" i="24"/>
  <c r="O79" i="24"/>
  <c r="J79" i="24"/>
  <c r="I79" i="24"/>
  <c r="H79" i="24"/>
  <c r="P78" i="24"/>
  <c r="O78" i="24"/>
  <c r="J78" i="24"/>
  <c r="I78" i="24"/>
  <c r="H78" i="24"/>
  <c r="P77" i="24"/>
  <c r="O77" i="24"/>
  <c r="J77" i="24"/>
  <c r="I77" i="24"/>
  <c r="H77" i="24"/>
  <c r="P76" i="24"/>
  <c r="O76" i="24"/>
  <c r="J76" i="24"/>
  <c r="I76" i="24"/>
  <c r="H76" i="24"/>
  <c r="P74" i="24"/>
  <c r="O74" i="24"/>
  <c r="J74" i="24"/>
  <c r="I74" i="24"/>
  <c r="H74" i="24"/>
  <c r="P73" i="24"/>
  <c r="O73" i="24"/>
  <c r="J73" i="24"/>
  <c r="I73" i="24"/>
  <c r="H73" i="24"/>
  <c r="P72" i="24"/>
  <c r="O72" i="24"/>
  <c r="J72" i="24"/>
  <c r="I72" i="24"/>
  <c r="H72" i="24"/>
  <c r="P71" i="24"/>
  <c r="O71" i="24"/>
  <c r="J71" i="24"/>
  <c r="I71" i="24"/>
  <c r="H71" i="24"/>
  <c r="P70" i="24"/>
  <c r="O70" i="24"/>
  <c r="J70" i="24"/>
  <c r="I70" i="24"/>
  <c r="H70" i="24"/>
  <c r="P69" i="24"/>
  <c r="O69" i="24"/>
  <c r="J69" i="24"/>
  <c r="I69" i="24"/>
  <c r="H69" i="24"/>
  <c r="P68" i="24"/>
  <c r="O68" i="24"/>
  <c r="J68" i="24"/>
  <c r="I68" i="24"/>
  <c r="H68" i="24"/>
  <c r="P67" i="24"/>
  <c r="O67" i="24"/>
  <c r="J67" i="24"/>
  <c r="I67" i="24"/>
  <c r="H67" i="24"/>
  <c r="P66" i="24"/>
  <c r="O66" i="24"/>
  <c r="J66" i="24"/>
  <c r="I66" i="24"/>
  <c r="H66" i="24"/>
  <c r="P65" i="24"/>
  <c r="O65" i="24"/>
  <c r="J65" i="24"/>
  <c r="I65" i="24"/>
  <c r="H65" i="24"/>
  <c r="P63" i="24"/>
  <c r="O63" i="24"/>
  <c r="J63" i="24"/>
  <c r="I63" i="24"/>
  <c r="H63" i="24"/>
  <c r="P62" i="24"/>
  <c r="O62" i="24"/>
  <c r="J62" i="24"/>
  <c r="I62" i="24"/>
  <c r="H62" i="24"/>
  <c r="P61" i="24"/>
  <c r="O61" i="24"/>
  <c r="J61" i="24"/>
  <c r="I61" i="24"/>
  <c r="H61" i="24"/>
  <c r="P60" i="24"/>
  <c r="O60" i="24"/>
  <c r="J60" i="24"/>
  <c r="I60" i="24"/>
  <c r="H60" i="24"/>
  <c r="P59" i="24"/>
  <c r="O59" i="24"/>
  <c r="J59" i="24"/>
  <c r="I59" i="24"/>
  <c r="H59" i="24"/>
  <c r="P58" i="24"/>
  <c r="O58" i="24"/>
  <c r="J58" i="24"/>
  <c r="I58" i="24"/>
  <c r="H58" i="24"/>
  <c r="P56" i="24"/>
  <c r="O56" i="24"/>
  <c r="J56" i="24"/>
  <c r="I56" i="24"/>
  <c r="H56" i="24"/>
  <c r="P55" i="24"/>
  <c r="O55" i="24"/>
  <c r="J55" i="24"/>
  <c r="I55" i="24"/>
  <c r="H55" i="24"/>
  <c r="P54" i="24"/>
  <c r="O54" i="24"/>
  <c r="J54" i="24"/>
  <c r="I54" i="24"/>
  <c r="H54" i="24"/>
  <c r="P53" i="24"/>
  <c r="O53" i="24"/>
  <c r="J53" i="24"/>
  <c r="I53" i="24"/>
  <c r="H53" i="24"/>
  <c r="P51" i="24"/>
  <c r="O51" i="24"/>
  <c r="J51" i="24"/>
  <c r="I51" i="24"/>
  <c r="H51" i="24"/>
  <c r="P50" i="24"/>
  <c r="O50" i="24"/>
  <c r="J50" i="24"/>
  <c r="I50" i="24"/>
  <c r="H50" i="24"/>
  <c r="P49" i="24"/>
  <c r="O49" i="24"/>
  <c r="J49" i="24"/>
  <c r="I49" i="24"/>
  <c r="H49" i="24"/>
  <c r="P48" i="24"/>
  <c r="O48" i="24"/>
  <c r="J48" i="24"/>
  <c r="I48" i="24"/>
  <c r="H48" i="24"/>
  <c r="P47" i="24"/>
  <c r="O47" i="24"/>
  <c r="J47" i="24"/>
  <c r="I47" i="24"/>
  <c r="H47" i="24"/>
  <c r="P46" i="24"/>
  <c r="O46" i="24"/>
  <c r="J46" i="24"/>
  <c r="I46" i="24"/>
  <c r="H46" i="24"/>
  <c r="P44" i="24"/>
  <c r="O44" i="24"/>
  <c r="J44" i="24"/>
  <c r="I44" i="24"/>
  <c r="H44" i="24"/>
  <c r="P43" i="24"/>
  <c r="O43" i="24"/>
  <c r="J43" i="24"/>
  <c r="I43" i="24"/>
  <c r="H43" i="24"/>
  <c r="P42" i="24"/>
  <c r="O42" i="24"/>
  <c r="J42" i="24"/>
  <c r="I42" i="24"/>
  <c r="H42" i="24"/>
  <c r="P41" i="24"/>
  <c r="O41" i="24"/>
  <c r="J41" i="24"/>
  <c r="I41" i="24"/>
  <c r="H41" i="24"/>
  <c r="P40" i="24"/>
  <c r="O40" i="24"/>
  <c r="J40" i="24"/>
  <c r="I40" i="24"/>
  <c r="H40" i="24"/>
  <c r="P39" i="24"/>
  <c r="O39" i="24"/>
  <c r="J39" i="24"/>
  <c r="I39" i="24"/>
  <c r="H39" i="24"/>
  <c r="P37" i="24"/>
  <c r="O37" i="24"/>
  <c r="J37" i="24"/>
  <c r="I37" i="24"/>
  <c r="H37" i="24"/>
  <c r="P36" i="24"/>
  <c r="O36" i="24"/>
  <c r="J36" i="24"/>
  <c r="I36" i="24"/>
  <c r="H36" i="24"/>
  <c r="P35" i="24"/>
  <c r="O35" i="24"/>
  <c r="J35" i="24"/>
  <c r="I35" i="24"/>
  <c r="H35" i="24"/>
  <c r="P34" i="24"/>
  <c r="O34" i="24"/>
  <c r="J34" i="24"/>
  <c r="I34" i="24"/>
  <c r="H34" i="24"/>
  <c r="P32" i="24"/>
  <c r="O32" i="24"/>
  <c r="J32" i="24"/>
  <c r="I32" i="24"/>
  <c r="H32" i="24"/>
  <c r="P31" i="24"/>
  <c r="O31" i="24"/>
  <c r="J31" i="24"/>
  <c r="I31" i="24"/>
  <c r="H31" i="24"/>
  <c r="P30" i="24"/>
  <c r="O30" i="24"/>
  <c r="J30" i="24"/>
  <c r="I30" i="24"/>
  <c r="H30" i="24"/>
  <c r="P29" i="24"/>
  <c r="O29" i="24"/>
  <c r="J29" i="24"/>
  <c r="I29" i="24"/>
  <c r="H29" i="24"/>
  <c r="P28" i="24"/>
  <c r="O28" i="24"/>
  <c r="J28" i="24"/>
  <c r="I28" i="24"/>
  <c r="H28" i="24"/>
  <c r="P27" i="24"/>
  <c r="O27" i="24"/>
  <c r="J27" i="24"/>
  <c r="I27" i="24"/>
  <c r="H27" i="24"/>
  <c r="P26" i="24"/>
  <c r="O26" i="24"/>
  <c r="J26" i="24"/>
  <c r="I26" i="24"/>
  <c r="H26" i="24"/>
  <c r="P25" i="24"/>
  <c r="O25" i="24"/>
  <c r="J25" i="24"/>
  <c r="I25" i="24"/>
  <c r="H25" i="24"/>
  <c r="P24" i="24"/>
  <c r="O24" i="24"/>
  <c r="J24" i="24"/>
  <c r="I24" i="24"/>
  <c r="H24" i="24"/>
  <c r="P23" i="24"/>
  <c r="O23" i="24"/>
  <c r="J23" i="24"/>
  <c r="I23" i="24"/>
  <c r="H23" i="24"/>
  <c r="P22" i="24"/>
  <c r="O22" i="24"/>
  <c r="J22" i="24"/>
  <c r="I22" i="24"/>
  <c r="H22" i="24"/>
  <c r="P20" i="24"/>
  <c r="O20" i="24"/>
  <c r="J20" i="24"/>
  <c r="I20" i="24"/>
  <c r="H20" i="24"/>
  <c r="P19" i="24"/>
  <c r="O19" i="24"/>
  <c r="J19" i="24"/>
  <c r="I19" i="24"/>
  <c r="H19" i="24"/>
  <c r="P17" i="24"/>
  <c r="O17" i="24"/>
  <c r="J17" i="24"/>
  <c r="I17" i="24"/>
  <c r="H17" i="24"/>
  <c r="P16" i="24"/>
  <c r="O16" i="24"/>
  <c r="J16" i="24"/>
  <c r="I16" i="24"/>
  <c r="H16" i="24"/>
  <c r="P14" i="24"/>
  <c r="O14" i="24"/>
  <c r="J14" i="24"/>
  <c r="I14" i="24"/>
  <c r="H14" i="24"/>
  <c r="P13" i="24"/>
  <c r="O13" i="24"/>
  <c r="J13" i="24"/>
  <c r="I13" i="24"/>
  <c r="H13" i="24"/>
  <c r="P12" i="24"/>
  <c r="O12" i="24"/>
  <c r="J12" i="24"/>
  <c r="I12" i="24"/>
  <c r="H12" i="24"/>
  <c r="P11" i="24"/>
  <c r="O11" i="24"/>
  <c r="J11" i="24"/>
  <c r="I11" i="24"/>
  <c r="H11" i="24"/>
  <c r="P10" i="24"/>
  <c r="O10" i="24"/>
  <c r="J10" i="24"/>
  <c r="I10" i="24"/>
  <c r="H10" i="24"/>
  <c r="P9" i="24"/>
  <c r="O9" i="24"/>
  <c r="J9" i="24"/>
  <c r="I9" i="24"/>
  <c r="H9" i="24"/>
  <c r="P8" i="24"/>
  <c r="O8" i="24"/>
  <c r="J8" i="24"/>
  <c r="I8" i="24"/>
  <c r="H8" i="24"/>
  <c r="P7" i="24"/>
  <c r="O7" i="24"/>
  <c r="J7" i="24"/>
  <c r="I7" i="24"/>
  <c r="H7" i="24"/>
  <c r="P6" i="24"/>
  <c r="O6" i="24"/>
  <c r="J6" i="24"/>
  <c r="I6" i="24"/>
  <c r="H6" i="24"/>
  <c r="P5" i="24"/>
  <c r="O5" i="24"/>
  <c r="J5" i="24"/>
  <c r="I5" i="24"/>
  <c r="H5" i="24"/>
  <c r="P4" i="24"/>
  <c r="O4" i="24"/>
  <c r="J4" i="24"/>
  <c r="I4" i="24"/>
  <c r="H4" i="24"/>
  <c r="P165" i="23"/>
  <c r="O165" i="23"/>
  <c r="J165" i="23"/>
  <c r="I165" i="23"/>
  <c r="H165" i="23"/>
  <c r="P164" i="23"/>
  <c r="O164" i="23"/>
  <c r="J164" i="23"/>
  <c r="I164" i="23"/>
  <c r="H164" i="23"/>
  <c r="P163" i="23"/>
  <c r="O163" i="23"/>
  <c r="J163" i="23"/>
  <c r="I163" i="23"/>
  <c r="H163" i="23"/>
  <c r="P161" i="23"/>
  <c r="O161" i="23"/>
  <c r="J161" i="23"/>
  <c r="I161" i="23"/>
  <c r="H161" i="23"/>
  <c r="P160" i="23"/>
  <c r="O160" i="23"/>
  <c r="J160" i="23"/>
  <c r="I160" i="23"/>
  <c r="H160" i="23"/>
  <c r="P159" i="23"/>
  <c r="O159" i="23"/>
  <c r="J159" i="23"/>
  <c r="I159" i="23"/>
  <c r="H159" i="23"/>
  <c r="P158" i="23"/>
  <c r="O158" i="23"/>
  <c r="J158" i="23"/>
  <c r="I158" i="23"/>
  <c r="H158" i="23"/>
  <c r="P157" i="23"/>
  <c r="O157" i="23"/>
  <c r="J157" i="23"/>
  <c r="I157" i="23"/>
  <c r="H157" i="23"/>
  <c r="P155" i="23"/>
  <c r="O155" i="23"/>
  <c r="J155" i="23"/>
  <c r="I155" i="23"/>
  <c r="H155" i="23"/>
  <c r="P154" i="23"/>
  <c r="O154" i="23"/>
  <c r="J154" i="23"/>
  <c r="I154" i="23"/>
  <c r="H154" i="23"/>
  <c r="P153" i="23"/>
  <c r="O153" i="23"/>
  <c r="J153" i="23"/>
  <c r="I153" i="23"/>
  <c r="H153" i="23"/>
  <c r="R152" i="23"/>
  <c r="P152" i="23"/>
  <c r="O152" i="23"/>
  <c r="J152" i="23"/>
  <c r="I152" i="23"/>
  <c r="H152" i="23"/>
  <c r="R151" i="23"/>
  <c r="P151" i="23"/>
  <c r="O151" i="23"/>
  <c r="J151" i="23"/>
  <c r="I151" i="23"/>
  <c r="H151" i="23"/>
  <c r="R150" i="23"/>
  <c r="P150" i="23"/>
  <c r="O150" i="23"/>
  <c r="J150" i="23"/>
  <c r="I150" i="23"/>
  <c r="H150" i="23"/>
  <c r="R149" i="23"/>
  <c r="P149" i="23"/>
  <c r="O149" i="23"/>
  <c r="J149" i="23"/>
  <c r="I149" i="23"/>
  <c r="H149" i="23"/>
  <c r="R148" i="23"/>
  <c r="P148" i="23"/>
  <c r="O148" i="23"/>
  <c r="J148" i="23"/>
  <c r="I148" i="23"/>
  <c r="H148" i="23"/>
  <c r="R147" i="23"/>
  <c r="P147" i="23"/>
  <c r="O147" i="23"/>
  <c r="J147" i="23"/>
  <c r="I147" i="23"/>
  <c r="H147" i="23"/>
  <c r="R146" i="23"/>
  <c r="P146" i="23"/>
  <c r="O146" i="23"/>
  <c r="J146" i="23"/>
  <c r="I146" i="23"/>
  <c r="H146" i="23"/>
  <c r="R145" i="23"/>
  <c r="P145" i="23"/>
  <c r="O145" i="23"/>
  <c r="J145" i="23"/>
  <c r="I145" i="23"/>
  <c r="H145" i="23"/>
  <c r="R144" i="23"/>
  <c r="P144" i="23"/>
  <c r="O144" i="23"/>
  <c r="J144" i="23"/>
  <c r="I144" i="23"/>
  <c r="H144" i="23"/>
  <c r="R143" i="23"/>
  <c r="P143" i="23"/>
  <c r="O143" i="23"/>
  <c r="J143" i="23"/>
  <c r="I143" i="23"/>
  <c r="H143" i="23"/>
  <c r="R142" i="23"/>
  <c r="P142" i="23"/>
  <c r="O142" i="23"/>
  <c r="J142" i="23"/>
  <c r="I142" i="23"/>
  <c r="H142" i="23"/>
  <c r="R141" i="23"/>
  <c r="P141" i="23"/>
  <c r="O141" i="23"/>
  <c r="J141" i="23"/>
  <c r="I141" i="23"/>
  <c r="H141" i="23"/>
  <c r="R140" i="23"/>
  <c r="R139" i="23"/>
  <c r="P139" i="23"/>
  <c r="O139" i="23"/>
  <c r="J139" i="23"/>
  <c r="I139" i="23"/>
  <c r="H139" i="23"/>
  <c r="R138" i="23"/>
  <c r="P138" i="23"/>
  <c r="O138" i="23"/>
  <c r="J138" i="23"/>
  <c r="I138" i="23"/>
  <c r="H138" i="23"/>
  <c r="R137" i="23"/>
  <c r="R136" i="23"/>
  <c r="P136" i="23"/>
  <c r="O136" i="23"/>
  <c r="J136" i="23"/>
  <c r="I136" i="23"/>
  <c r="H136" i="23"/>
  <c r="R135" i="23"/>
  <c r="P135" i="23"/>
  <c r="O135" i="23"/>
  <c r="J135" i="23"/>
  <c r="I135" i="23"/>
  <c r="H135" i="23"/>
  <c r="R134" i="23"/>
  <c r="R133" i="23"/>
  <c r="P133" i="23"/>
  <c r="O133" i="23"/>
  <c r="J133" i="23"/>
  <c r="I133" i="23"/>
  <c r="H133" i="23"/>
  <c r="R132" i="23"/>
  <c r="P132" i="23"/>
  <c r="O132" i="23"/>
  <c r="J132" i="23"/>
  <c r="I132" i="23"/>
  <c r="H132" i="23"/>
  <c r="R131" i="23"/>
  <c r="P131" i="23"/>
  <c r="O131" i="23"/>
  <c r="J131" i="23"/>
  <c r="I131" i="23"/>
  <c r="H131" i="23"/>
  <c r="R130" i="23"/>
  <c r="P130" i="23"/>
  <c r="O130" i="23"/>
  <c r="J130" i="23"/>
  <c r="I130" i="23"/>
  <c r="H130" i="23"/>
  <c r="R129" i="23"/>
  <c r="P129" i="23"/>
  <c r="O129" i="23"/>
  <c r="J129" i="23"/>
  <c r="I129" i="23"/>
  <c r="H129" i="23"/>
  <c r="R128" i="23"/>
  <c r="R127" i="23"/>
  <c r="P127" i="23"/>
  <c r="O127" i="23"/>
  <c r="J127" i="23"/>
  <c r="I127" i="23"/>
  <c r="H127" i="23"/>
  <c r="R126" i="23"/>
  <c r="P126" i="23"/>
  <c r="O126" i="23"/>
  <c r="J126" i="23"/>
  <c r="I126" i="23"/>
  <c r="H126" i="23"/>
  <c r="R125" i="23"/>
  <c r="P125" i="23"/>
  <c r="O125" i="23"/>
  <c r="J125" i="23"/>
  <c r="I125" i="23"/>
  <c r="H125" i="23"/>
  <c r="R124" i="23"/>
  <c r="P124" i="23"/>
  <c r="O124" i="23"/>
  <c r="J124" i="23"/>
  <c r="I124" i="23"/>
  <c r="H124" i="23"/>
  <c r="R123" i="23"/>
  <c r="P123" i="23"/>
  <c r="O123" i="23"/>
  <c r="J123" i="23"/>
  <c r="I123" i="23"/>
  <c r="H123" i="23"/>
  <c r="R122" i="23"/>
  <c r="R121" i="23"/>
  <c r="P121" i="23"/>
  <c r="O121" i="23"/>
  <c r="J121" i="23"/>
  <c r="I121" i="23"/>
  <c r="H121" i="23"/>
  <c r="R120" i="23"/>
  <c r="P120" i="23"/>
  <c r="O120" i="23"/>
  <c r="J120" i="23"/>
  <c r="I120" i="23"/>
  <c r="H120" i="23"/>
  <c r="R119" i="23"/>
  <c r="P119" i="23"/>
  <c r="O119" i="23"/>
  <c r="J119" i="23"/>
  <c r="I119" i="23"/>
  <c r="H119" i="23"/>
  <c r="R118" i="23"/>
  <c r="P118" i="23"/>
  <c r="O118" i="23"/>
  <c r="J118" i="23"/>
  <c r="I118" i="23"/>
  <c r="H118" i="23"/>
  <c r="R117" i="23"/>
  <c r="P117" i="23"/>
  <c r="O117" i="23"/>
  <c r="J117" i="23"/>
  <c r="I117" i="23"/>
  <c r="H117" i="23"/>
  <c r="R116" i="23"/>
  <c r="P116" i="23"/>
  <c r="O116" i="23"/>
  <c r="J116" i="23"/>
  <c r="I116" i="23"/>
  <c r="H116" i="23"/>
  <c r="R115" i="23"/>
  <c r="R114" i="23"/>
  <c r="P114" i="23"/>
  <c r="O114" i="23"/>
  <c r="J114" i="23"/>
  <c r="I114" i="23"/>
  <c r="H114" i="23"/>
  <c r="R113" i="23"/>
  <c r="P113" i="23"/>
  <c r="O113" i="23"/>
  <c r="J113" i="23"/>
  <c r="I113" i="23"/>
  <c r="H113" i="23"/>
  <c r="R112" i="23"/>
  <c r="P112" i="23"/>
  <c r="O112" i="23"/>
  <c r="J112" i="23"/>
  <c r="I112" i="23"/>
  <c r="H112" i="23"/>
  <c r="R111" i="23"/>
  <c r="P111" i="23"/>
  <c r="O111" i="23"/>
  <c r="J111" i="23"/>
  <c r="I111" i="23"/>
  <c r="H111" i="23"/>
  <c r="R110" i="23"/>
  <c r="P110" i="23"/>
  <c r="O110" i="23"/>
  <c r="J110" i="23"/>
  <c r="I110" i="23"/>
  <c r="H110" i="23"/>
  <c r="R109" i="23"/>
  <c r="P109" i="23"/>
  <c r="O109" i="23"/>
  <c r="J109" i="23"/>
  <c r="I109" i="23"/>
  <c r="H109" i="23"/>
  <c r="R108" i="23"/>
  <c r="P108" i="23"/>
  <c r="O108" i="23"/>
  <c r="J108" i="23"/>
  <c r="I108" i="23"/>
  <c r="H108" i="23"/>
  <c r="P107" i="23"/>
  <c r="O107" i="23"/>
  <c r="J107" i="23"/>
  <c r="I107" i="23"/>
  <c r="H107" i="23"/>
  <c r="P106" i="23"/>
  <c r="O106" i="23"/>
  <c r="J106" i="23"/>
  <c r="I106" i="23"/>
  <c r="H106" i="23"/>
  <c r="P105" i="23"/>
  <c r="O105" i="23"/>
  <c r="J105" i="23"/>
  <c r="I105" i="23"/>
  <c r="H105" i="23"/>
  <c r="P104" i="23"/>
  <c r="O104" i="23"/>
  <c r="J104" i="23"/>
  <c r="I104" i="23"/>
  <c r="H104" i="23"/>
  <c r="P103" i="23"/>
  <c r="O103" i="23"/>
  <c r="J103" i="23"/>
  <c r="I103" i="23"/>
  <c r="H103" i="23"/>
  <c r="P101" i="23"/>
  <c r="O101" i="23"/>
  <c r="J101" i="23"/>
  <c r="I101" i="23"/>
  <c r="H101" i="23"/>
  <c r="P100" i="23"/>
  <c r="O100" i="23"/>
  <c r="J100" i="23"/>
  <c r="I100" i="23"/>
  <c r="H100" i="23"/>
  <c r="P99" i="23"/>
  <c r="O99" i="23"/>
  <c r="J99" i="23"/>
  <c r="I99" i="23"/>
  <c r="H99" i="23"/>
  <c r="P98" i="23"/>
  <c r="O98" i="23"/>
  <c r="J98" i="23"/>
  <c r="I98" i="23"/>
  <c r="H98" i="23"/>
  <c r="P97" i="23"/>
  <c r="O97" i="23"/>
  <c r="J97" i="23"/>
  <c r="I97" i="23"/>
  <c r="H97" i="23"/>
  <c r="P95" i="23"/>
  <c r="O95" i="23"/>
  <c r="J95" i="23"/>
  <c r="I95" i="23"/>
  <c r="H95" i="23"/>
  <c r="P94" i="23"/>
  <c r="O94" i="23"/>
  <c r="J94" i="23"/>
  <c r="I94" i="23"/>
  <c r="H94" i="23"/>
  <c r="P93" i="23"/>
  <c r="O93" i="23"/>
  <c r="J93" i="23"/>
  <c r="I93" i="23"/>
  <c r="H93" i="23"/>
  <c r="P92" i="23"/>
  <c r="O92" i="23"/>
  <c r="J92" i="23"/>
  <c r="I92" i="23"/>
  <c r="H92" i="23"/>
  <c r="P91" i="23"/>
  <c r="O91" i="23"/>
  <c r="J91" i="23"/>
  <c r="I91" i="23"/>
  <c r="H91" i="23"/>
  <c r="P90" i="23"/>
  <c r="O90" i="23"/>
  <c r="J90" i="23"/>
  <c r="I90" i="23"/>
  <c r="H90" i="23"/>
  <c r="P88" i="23"/>
  <c r="O88" i="23"/>
  <c r="J88" i="23"/>
  <c r="I88" i="23"/>
  <c r="H88" i="23"/>
  <c r="P87" i="23"/>
  <c r="O87" i="23"/>
  <c r="J87" i="23"/>
  <c r="I87" i="23"/>
  <c r="H87" i="23"/>
  <c r="P86" i="23"/>
  <c r="O86" i="23"/>
  <c r="J86" i="23"/>
  <c r="I86" i="23"/>
  <c r="H86" i="23"/>
  <c r="P85" i="23"/>
  <c r="O85" i="23"/>
  <c r="J85" i="23"/>
  <c r="I85" i="23"/>
  <c r="H85" i="23"/>
  <c r="P84" i="23"/>
  <c r="O84" i="23"/>
  <c r="J84" i="23"/>
  <c r="I84" i="23"/>
  <c r="H84" i="23"/>
  <c r="P83" i="23"/>
  <c r="O83" i="23"/>
  <c r="J83" i="23"/>
  <c r="I83" i="23"/>
  <c r="H83" i="23"/>
  <c r="P82" i="23"/>
  <c r="O82" i="23"/>
  <c r="J82" i="23"/>
  <c r="I82" i="23"/>
  <c r="H82" i="23"/>
  <c r="P81" i="23"/>
  <c r="O81" i="23"/>
  <c r="J81" i="23"/>
  <c r="I81" i="23"/>
  <c r="H81" i="23"/>
  <c r="P80" i="23"/>
  <c r="O80" i="23"/>
  <c r="J80" i="23"/>
  <c r="I80" i="23"/>
  <c r="H80" i="23"/>
  <c r="P79" i="23"/>
  <c r="O79" i="23"/>
  <c r="J79" i="23"/>
  <c r="I79" i="23"/>
  <c r="H79" i="23"/>
  <c r="P78" i="23"/>
  <c r="O78" i="23"/>
  <c r="J78" i="23"/>
  <c r="I78" i="23"/>
  <c r="H78" i="23"/>
  <c r="P77" i="23"/>
  <c r="O77" i="23"/>
  <c r="J77" i="23"/>
  <c r="I77" i="23"/>
  <c r="H77" i="23"/>
  <c r="P76" i="23"/>
  <c r="O76" i="23"/>
  <c r="J76" i="23"/>
  <c r="I76" i="23"/>
  <c r="H76" i="23"/>
  <c r="P74" i="23"/>
  <c r="O74" i="23"/>
  <c r="J74" i="23"/>
  <c r="I74" i="23"/>
  <c r="H74" i="23"/>
  <c r="P73" i="23"/>
  <c r="O73" i="23"/>
  <c r="J73" i="23"/>
  <c r="I73" i="23"/>
  <c r="H73" i="23"/>
  <c r="P72" i="23"/>
  <c r="O72" i="23"/>
  <c r="J72" i="23"/>
  <c r="I72" i="23"/>
  <c r="H72" i="23"/>
  <c r="P71" i="23"/>
  <c r="O71" i="23"/>
  <c r="J71" i="23"/>
  <c r="I71" i="23"/>
  <c r="H71" i="23"/>
  <c r="P70" i="23"/>
  <c r="O70" i="23"/>
  <c r="J70" i="23"/>
  <c r="I70" i="23"/>
  <c r="H70" i="23"/>
  <c r="P69" i="23"/>
  <c r="O69" i="23"/>
  <c r="J69" i="23"/>
  <c r="I69" i="23"/>
  <c r="H69" i="23"/>
  <c r="P68" i="23"/>
  <c r="O68" i="23"/>
  <c r="J68" i="23"/>
  <c r="I68" i="23"/>
  <c r="H68" i="23"/>
  <c r="P67" i="23"/>
  <c r="O67" i="23"/>
  <c r="J67" i="23"/>
  <c r="I67" i="23"/>
  <c r="H67" i="23"/>
  <c r="P66" i="23"/>
  <c r="O66" i="23"/>
  <c r="J66" i="23"/>
  <c r="I66" i="23"/>
  <c r="H66" i="23"/>
  <c r="P65" i="23"/>
  <c r="O65" i="23"/>
  <c r="J65" i="23"/>
  <c r="I65" i="23"/>
  <c r="H65" i="23"/>
  <c r="P63" i="23"/>
  <c r="O63" i="23"/>
  <c r="J63" i="23"/>
  <c r="I63" i="23"/>
  <c r="H63" i="23"/>
  <c r="P62" i="23"/>
  <c r="O62" i="23"/>
  <c r="J62" i="23"/>
  <c r="I62" i="23"/>
  <c r="H62" i="23"/>
  <c r="P61" i="23"/>
  <c r="O61" i="23"/>
  <c r="J61" i="23"/>
  <c r="I61" i="23"/>
  <c r="H61" i="23"/>
  <c r="P60" i="23"/>
  <c r="O60" i="23"/>
  <c r="J60" i="23"/>
  <c r="I60" i="23"/>
  <c r="H60" i="23"/>
  <c r="P59" i="23"/>
  <c r="O59" i="23"/>
  <c r="J59" i="23"/>
  <c r="I59" i="23"/>
  <c r="H59" i="23"/>
  <c r="P58" i="23"/>
  <c r="O58" i="23"/>
  <c r="J58" i="23"/>
  <c r="I58" i="23"/>
  <c r="H58" i="23"/>
  <c r="P56" i="23"/>
  <c r="O56" i="23"/>
  <c r="J56" i="23"/>
  <c r="I56" i="23"/>
  <c r="H56" i="23"/>
  <c r="P55" i="23"/>
  <c r="O55" i="23"/>
  <c r="J55" i="23"/>
  <c r="I55" i="23"/>
  <c r="H55" i="23"/>
  <c r="P54" i="23"/>
  <c r="O54" i="23"/>
  <c r="J54" i="23"/>
  <c r="I54" i="23"/>
  <c r="H54" i="23"/>
  <c r="P53" i="23"/>
  <c r="O53" i="23"/>
  <c r="J53" i="23"/>
  <c r="I53" i="23"/>
  <c r="H53" i="23"/>
  <c r="P51" i="23"/>
  <c r="O51" i="23"/>
  <c r="J51" i="23"/>
  <c r="I51" i="23"/>
  <c r="H51" i="23"/>
  <c r="P50" i="23"/>
  <c r="O50" i="23"/>
  <c r="J50" i="23"/>
  <c r="I50" i="23"/>
  <c r="H50" i="23"/>
  <c r="P49" i="23"/>
  <c r="O49" i="23"/>
  <c r="J49" i="23"/>
  <c r="I49" i="23"/>
  <c r="H49" i="23"/>
  <c r="P48" i="23"/>
  <c r="O48" i="23"/>
  <c r="J48" i="23"/>
  <c r="I48" i="23"/>
  <c r="H48" i="23"/>
  <c r="P47" i="23"/>
  <c r="O47" i="23"/>
  <c r="J47" i="23"/>
  <c r="I47" i="23"/>
  <c r="H47" i="23"/>
  <c r="P46" i="23"/>
  <c r="O46" i="23"/>
  <c r="J46" i="23"/>
  <c r="I46" i="23"/>
  <c r="H46" i="23"/>
  <c r="P44" i="23"/>
  <c r="O44" i="23"/>
  <c r="J44" i="23"/>
  <c r="I44" i="23"/>
  <c r="H44" i="23"/>
  <c r="P43" i="23"/>
  <c r="O43" i="23"/>
  <c r="J43" i="23"/>
  <c r="I43" i="23"/>
  <c r="H43" i="23"/>
  <c r="P42" i="23"/>
  <c r="O42" i="23"/>
  <c r="J42" i="23"/>
  <c r="I42" i="23"/>
  <c r="H42" i="23"/>
  <c r="P41" i="23"/>
  <c r="O41" i="23"/>
  <c r="J41" i="23"/>
  <c r="I41" i="23"/>
  <c r="H41" i="23"/>
  <c r="P40" i="23"/>
  <c r="O40" i="23"/>
  <c r="J40" i="23"/>
  <c r="I40" i="23"/>
  <c r="H40" i="23"/>
  <c r="P39" i="23"/>
  <c r="O39" i="23"/>
  <c r="J39" i="23"/>
  <c r="I39" i="23"/>
  <c r="H39" i="23"/>
  <c r="P37" i="23"/>
  <c r="O37" i="23"/>
  <c r="J37" i="23"/>
  <c r="I37" i="23"/>
  <c r="H37" i="23"/>
  <c r="P36" i="23"/>
  <c r="O36" i="23"/>
  <c r="J36" i="23"/>
  <c r="I36" i="23"/>
  <c r="H36" i="23"/>
  <c r="P35" i="23"/>
  <c r="O35" i="23"/>
  <c r="J35" i="23"/>
  <c r="I35" i="23"/>
  <c r="H35" i="23"/>
  <c r="P34" i="23"/>
  <c r="O34" i="23"/>
  <c r="J34" i="23"/>
  <c r="I34" i="23"/>
  <c r="H34" i="23"/>
  <c r="P32" i="23"/>
  <c r="O32" i="23"/>
  <c r="J32" i="23"/>
  <c r="I32" i="23"/>
  <c r="H32" i="23"/>
  <c r="P31" i="23"/>
  <c r="O31" i="23"/>
  <c r="J31" i="23"/>
  <c r="I31" i="23"/>
  <c r="H31" i="23"/>
  <c r="P30" i="23"/>
  <c r="O30" i="23"/>
  <c r="J30" i="23"/>
  <c r="I30" i="23"/>
  <c r="H30" i="23"/>
  <c r="P29" i="23"/>
  <c r="O29" i="23"/>
  <c r="J29" i="23"/>
  <c r="I29" i="23"/>
  <c r="H29" i="23"/>
  <c r="P28" i="23"/>
  <c r="O28" i="23"/>
  <c r="J28" i="23"/>
  <c r="I28" i="23"/>
  <c r="H28" i="23"/>
  <c r="P27" i="23"/>
  <c r="O27" i="23"/>
  <c r="J27" i="23"/>
  <c r="I27" i="23"/>
  <c r="H27" i="23"/>
  <c r="P26" i="23"/>
  <c r="O26" i="23"/>
  <c r="J26" i="23"/>
  <c r="I26" i="23"/>
  <c r="H26" i="23"/>
  <c r="P25" i="23"/>
  <c r="O25" i="23"/>
  <c r="J25" i="23"/>
  <c r="I25" i="23"/>
  <c r="H25" i="23"/>
  <c r="P24" i="23"/>
  <c r="O24" i="23"/>
  <c r="J24" i="23"/>
  <c r="I24" i="23"/>
  <c r="H24" i="23"/>
  <c r="P23" i="23"/>
  <c r="O23" i="23"/>
  <c r="J23" i="23"/>
  <c r="I23" i="23"/>
  <c r="H23" i="23"/>
  <c r="P22" i="23"/>
  <c r="O22" i="23"/>
  <c r="J22" i="23"/>
  <c r="I22" i="23"/>
  <c r="H22" i="23"/>
  <c r="P20" i="23"/>
  <c r="O20" i="23"/>
  <c r="J20" i="23"/>
  <c r="I20" i="23"/>
  <c r="H20" i="23"/>
  <c r="P19" i="23"/>
  <c r="O19" i="23"/>
  <c r="J19" i="23"/>
  <c r="I19" i="23"/>
  <c r="H19" i="23"/>
  <c r="P17" i="23"/>
  <c r="O17" i="23"/>
  <c r="J17" i="23"/>
  <c r="I17" i="23"/>
  <c r="H17" i="23"/>
  <c r="P16" i="23"/>
  <c r="O16" i="23"/>
  <c r="J16" i="23"/>
  <c r="I16" i="23"/>
  <c r="H16" i="23"/>
  <c r="P14" i="23"/>
  <c r="O14" i="23"/>
  <c r="J14" i="23"/>
  <c r="I14" i="23"/>
  <c r="H14" i="23"/>
  <c r="P13" i="23"/>
  <c r="O13" i="23"/>
  <c r="J13" i="23"/>
  <c r="I13" i="23"/>
  <c r="H13" i="23"/>
  <c r="P12" i="23"/>
  <c r="O12" i="23"/>
  <c r="J12" i="23"/>
  <c r="I12" i="23"/>
  <c r="H12" i="23"/>
  <c r="P11" i="23"/>
  <c r="O11" i="23"/>
  <c r="J11" i="23"/>
  <c r="I11" i="23"/>
  <c r="H11" i="23"/>
  <c r="P10" i="23"/>
  <c r="O10" i="23"/>
  <c r="J10" i="23"/>
  <c r="I10" i="23"/>
  <c r="H10" i="23"/>
  <c r="P9" i="23"/>
  <c r="O9" i="23"/>
  <c r="J9" i="23"/>
  <c r="I9" i="23"/>
  <c r="H9" i="23"/>
  <c r="P8" i="23"/>
  <c r="O8" i="23"/>
  <c r="J8" i="23"/>
  <c r="I8" i="23"/>
  <c r="H8" i="23"/>
  <c r="P7" i="23"/>
  <c r="O7" i="23"/>
  <c r="J7" i="23"/>
  <c r="I7" i="23"/>
  <c r="H7" i="23"/>
  <c r="P6" i="23"/>
  <c r="O6" i="23"/>
  <c r="J6" i="23"/>
  <c r="I6" i="23"/>
  <c r="H6" i="23"/>
  <c r="P5" i="23"/>
  <c r="O5" i="23"/>
  <c r="J5" i="23"/>
  <c r="I5" i="23"/>
  <c r="H5" i="23"/>
  <c r="P4" i="23"/>
  <c r="O4" i="23"/>
  <c r="J4" i="23"/>
  <c r="I4" i="23"/>
  <c r="H4" i="23"/>
  <c r="P165" i="22"/>
  <c r="O165" i="22"/>
  <c r="J165" i="22"/>
  <c r="I165" i="22"/>
  <c r="H165" i="22"/>
  <c r="P164" i="22"/>
  <c r="O164" i="22"/>
  <c r="J164" i="22"/>
  <c r="I164" i="22"/>
  <c r="H164" i="22"/>
  <c r="P163" i="22"/>
  <c r="O163" i="22"/>
  <c r="J163" i="22"/>
  <c r="I163" i="22"/>
  <c r="H163" i="22"/>
  <c r="P161" i="22"/>
  <c r="O161" i="22"/>
  <c r="J161" i="22"/>
  <c r="I161" i="22"/>
  <c r="H161" i="22"/>
  <c r="P160" i="22"/>
  <c r="O160" i="22"/>
  <c r="J160" i="22"/>
  <c r="I160" i="22"/>
  <c r="H160" i="22"/>
  <c r="P159" i="22"/>
  <c r="O159" i="22"/>
  <c r="J159" i="22"/>
  <c r="I159" i="22"/>
  <c r="H159" i="22"/>
  <c r="P158" i="22"/>
  <c r="O158" i="22"/>
  <c r="J158" i="22"/>
  <c r="I158" i="22"/>
  <c r="H158" i="22"/>
  <c r="P157" i="22"/>
  <c r="O157" i="22"/>
  <c r="J157" i="22"/>
  <c r="I157" i="22"/>
  <c r="H157" i="22"/>
  <c r="P155" i="22"/>
  <c r="O155" i="22"/>
  <c r="J155" i="22"/>
  <c r="I155" i="22"/>
  <c r="H155" i="22"/>
  <c r="P154" i="22"/>
  <c r="O154" i="22"/>
  <c r="J154" i="22"/>
  <c r="I154" i="22"/>
  <c r="H154" i="22"/>
  <c r="P153" i="22"/>
  <c r="O153" i="22"/>
  <c r="J153" i="22"/>
  <c r="I153" i="22"/>
  <c r="H153" i="22"/>
  <c r="R152" i="22"/>
  <c r="P152" i="22"/>
  <c r="O152" i="22"/>
  <c r="J152" i="22"/>
  <c r="I152" i="22"/>
  <c r="H152" i="22"/>
  <c r="R151" i="22"/>
  <c r="P151" i="22"/>
  <c r="O151" i="22"/>
  <c r="J151" i="22"/>
  <c r="I151" i="22"/>
  <c r="H151" i="22"/>
  <c r="R150" i="22"/>
  <c r="P150" i="22"/>
  <c r="O150" i="22"/>
  <c r="J150" i="22"/>
  <c r="I150" i="22"/>
  <c r="H150" i="22"/>
  <c r="R149" i="22"/>
  <c r="P149" i="22"/>
  <c r="O149" i="22"/>
  <c r="J149" i="22"/>
  <c r="I149" i="22"/>
  <c r="H149" i="22"/>
  <c r="R148" i="22"/>
  <c r="P148" i="22"/>
  <c r="O148" i="22"/>
  <c r="J148" i="22"/>
  <c r="I148" i="22"/>
  <c r="H148" i="22"/>
  <c r="R147" i="22"/>
  <c r="P147" i="22"/>
  <c r="O147" i="22"/>
  <c r="J147" i="22"/>
  <c r="I147" i="22"/>
  <c r="H147" i="22"/>
  <c r="R146" i="22"/>
  <c r="P146" i="22"/>
  <c r="O146" i="22"/>
  <c r="J146" i="22"/>
  <c r="I146" i="22"/>
  <c r="H146" i="22"/>
  <c r="R145" i="22"/>
  <c r="P145" i="22"/>
  <c r="O145" i="22"/>
  <c r="J145" i="22"/>
  <c r="I145" i="22"/>
  <c r="H145" i="22"/>
  <c r="R144" i="22"/>
  <c r="P144" i="22"/>
  <c r="O144" i="22"/>
  <c r="J144" i="22"/>
  <c r="I144" i="22"/>
  <c r="H144" i="22"/>
  <c r="R143" i="22"/>
  <c r="P143" i="22"/>
  <c r="O143" i="22"/>
  <c r="J143" i="22"/>
  <c r="I143" i="22"/>
  <c r="H143" i="22"/>
  <c r="R142" i="22"/>
  <c r="P142" i="22"/>
  <c r="O142" i="22"/>
  <c r="J142" i="22"/>
  <c r="I142" i="22"/>
  <c r="H142" i="22"/>
  <c r="R141" i="22"/>
  <c r="P141" i="22"/>
  <c r="O141" i="22"/>
  <c r="J141" i="22"/>
  <c r="I141" i="22"/>
  <c r="H141" i="22"/>
  <c r="R140" i="22"/>
  <c r="R139" i="22"/>
  <c r="P139" i="22"/>
  <c r="O139" i="22"/>
  <c r="J139" i="22"/>
  <c r="I139" i="22"/>
  <c r="H139" i="22"/>
  <c r="R138" i="22"/>
  <c r="P138" i="22"/>
  <c r="O138" i="22"/>
  <c r="J138" i="22"/>
  <c r="I138" i="22"/>
  <c r="H138" i="22"/>
  <c r="R137" i="22"/>
  <c r="R136" i="22"/>
  <c r="P136" i="22"/>
  <c r="O136" i="22"/>
  <c r="J136" i="22"/>
  <c r="I136" i="22"/>
  <c r="H136" i="22"/>
  <c r="R135" i="22"/>
  <c r="P135" i="22"/>
  <c r="O135" i="22"/>
  <c r="J135" i="22"/>
  <c r="I135" i="22"/>
  <c r="H135" i="22"/>
  <c r="R134" i="22"/>
  <c r="R133" i="22"/>
  <c r="P133" i="22"/>
  <c r="O133" i="22"/>
  <c r="J133" i="22"/>
  <c r="I133" i="22"/>
  <c r="H133" i="22"/>
  <c r="R132" i="22"/>
  <c r="P132" i="22"/>
  <c r="O132" i="22"/>
  <c r="J132" i="22"/>
  <c r="I132" i="22"/>
  <c r="H132" i="22"/>
  <c r="R131" i="22"/>
  <c r="P131" i="22"/>
  <c r="O131" i="22"/>
  <c r="J131" i="22"/>
  <c r="I131" i="22"/>
  <c r="H131" i="22"/>
  <c r="R130" i="22"/>
  <c r="P130" i="22"/>
  <c r="O130" i="22"/>
  <c r="J130" i="22"/>
  <c r="I130" i="22"/>
  <c r="H130" i="22"/>
  <c r="R129" i="22"/>
  <c r="P129" i="22"/>
  <c r="O129" i="22"/>
  <c r="J129" i="22"/>
  <c r="I129" i="22"/>
  <c r="H129" i="22"/>
  <c r="R128" i="22"/>
  <c r="R127" i="22"/>
  <c r="P127" i="22"/>
  <c r="O127" i="22"/>
  <c r="J127" i="22"/>
  <c r="I127" i="22"/>
  <c r="H127" i="22"/>
  <c r="R126" i="22"/>
  <c r="P126" i="22"/>
  <c r="O126" i="22"/>
  <c r="J126" i="22"/>
  <c r="I126" i="22"/>
  <c r="H126" i="22"/>
  <c r="R125" i="22"/>
  <c r="P125" i="22"/>
  <c r="O125" i="22"/>
  <c r="J125" i="22"/>
  <c r="I125" i="22"/>
  <c r="H125" i="22"/>
  <c r="R124" i="22"/>
  <c r="P124" i="22"/>
  <c r="O124" i="22"/>
  <c r="J124" i="22"/>
  <c r="I124" i="22"/>
  <c r="H124" i="22"/>
  <c r="R123" i="22"/>
  <c r="P123" i="22"/>
  <c r="O123" i="22"/>
  <c r="J123" i="22"/>
  <c r="I123" i="22"/>
  <c r="H123" i="22"/>
  <c r="R122" i="22"/>
  <c r="R121" i="22"/>
  <c r="P121" i="22"/>
  <c r="O121" i="22"/>
  <c r="J121" i="22"/>
  <c r="I121" i="22"/>
  <c r="H121" i="22"/>
  <c r="R120" i="22"/>
  <c r="P120" i="22"/>
  <c r="O120" i="22"/>
  <c r="J120" i="22"/>
  <c r="I120" i="22"/>
  <c r="H120" i="22"/>
  <c r="R119" i="22"/>
  <c r="P119" i="22"/>
  <c r="O119" i="22"/>
  <c r="J119" i="22"/>
  <c r="I119" i="22"/>
  <c r="H119" i="22"/>
  <c r="R118" i="22"/>
  <c r="P118" i="22"/>
  <c r="O118" i="22"/>
  <c r="J118" i="22"/>
  <c r="I118" i="22"/>
  <c r="H118" i="22"/>
  <c r="R117" i="22"/>
  <c r="P117" i="22"/>
  <c r="O117" i="22"/>
  <c r="J117" i="22"/>
  <c r="I117" i="22"/>
  <c r="H117" i="22"/>
  <c r="R116" i="22"/>
  <c r="P116" i="22"/>
  <c r="O116" i="22"/>
  <c r="J116" i="22"/>
  <c r="I116" i="22"/>
  <c r="H116" i="22"/>
  <c r="R115" i="22"/>
  <c r="R114" i="22"/>
  <c r="P114" i="22"/>
  <c r="O114" i="22"/>
  <c r="J114" i="22"/>
  <c r="I114" i="22"/>
  <c r="H114" i="22"/>
  <c r="R113" i="22"/>
  <c r="P113" i="22"/>
  <c r="O113" i="22"/>
  <c r="J113" i="22"/>
  <c r="I113" i="22"/>
  <c r="H113" i="22"/>
  <c r="R112" i="22"/>
  <c r="P112" i="22"/>
  <c r="O112" i="22"/>
  <c r="J112" i="22"/>
  <c r="I112" i="22"/>
  <c r="H112" i="22"/>
  <c r="R111" i="22"/>
  <c r="P111" i="22"/>
  <c r="O111" i="22"/>
  <c r="J111" i="22"/>
  <c r="I111" i="22"/>
  <c r="H111" i="22"/>
  <c r="R110" i="22"/>
  <c r="P110" i="22"/>
  <c r="O110" i="22"/>
  <c r="J110" i="22"/>
  <c r="I110" i="22"/>
  <c r="H110" i="22"/>
  <c r="R109" i="22"/>
  <c r="P109" i="22"/>
  <c r="O109" i="22"/>
  <c r="J109" i="22"/>
  <c r="I109" i="22"/>
  <c r="H109" i="22"/>
  <c r="R108" i="22"/>
  <c r="P108" i="22"/>
  <c r="O108" i="22"/>
  <c r="J108" i="22"/>
  <c r="I108" i="22"/>
  <c r="H108" i="22"/>
  <c r="P107" i="22"/>
  <c r="O107" i="22"/>
  <c r="J107" i="22"/>
  <c r="I107" i="22"/>
  <c r="H107" i="22"/>
  <c r="P106" i="22"/>
  <c r="O106" i="22"/>
  <c r="J106" i="22"/>
  <c r="I106" i="22"/>
  <c r="H106" i="22"/>
  <c r="P105" i="22"/>
  <c r="O105" i="22"/>
  <c r="J105" i="22"/>
  <c r="I105" i="22"/>
  <c r="H105" i="22"/>
  <c r="P104" i="22"/>
  <c r="O104" i="22"/>
  <c r="J104" i="22"/>
  <c r="I104" i="22"/>
  <c r="H104" i="22"/>
  <c r="P103" i="22"/>
  <c r="O103" i="22"/>
  <c r="J103" i="22"/>
  <c r="I103" i="22"/>
  <c r="H103" i="22"/>
  <c r="P101" i="22"/>
  <c r="O101" i="22"/>
  <c r="J101" i="22"/>
  <c r="I101" i="22"/>
  <c r="H101" i="22"/>
  <c r="P100" i="22"/>
  <c r="O100" i="22"/>
  <c r="J100" i="22"/>
  <c r="I100" i="22"/>
  <c r="H100" i="22"/>
  <c r="P99" i="22"/>
  <c r="O99" i="22"/>
  <c r="J99" i="22"/>
  <c r="I99" i="22"/>
  <c r="H99" i="22"/>
  <c r="P98" i="22"/>
  <c r="O98" i="22"/>
  <c r="J98" i="22"/>
  <c r="I98" i="22"/>
  <c r="H98" i="22"/>
  <c r="P97" i="22"/>
  <c r="O97" i="22"/>
  <c r="J97" i="22"/>
  <c r="I97" i="22"/>
  <c r="H97" i="22"/>
  <c r="P95" i="22"/>
  <c r="O95" i="22"/>
  <c r="J95" i="22"/>
  <c r="I95" i="22"/>
  <c r="H95" i="22"/>
  <c r="P94" i="22"/>
  <c r="O94" i="22"/>
  <c r="J94" i="22"/>
  <c r="I94" i="22"/>
  <c r="H94" i="22"/>
  <c r="P93" i="22"/>
  <c r="O93" i="22"/>
  <c r="J93" i="22"/>
  <c r="I93" i="22"/>
  <c r="H93" i="22"/>
  <c r="P92" i="22"/>
  <c r="O92" i="22"/>
  <c r="J92" i="22"/>
  <c r="I92" i="22"/>
  <c r="H92" i="22"/>
  <c r="P91" i="22"/>
  <c r="O91" i="22"/>
  <c r="J91" i="22"/>
  <c r="I91" i="22"/>
  <c r="H91" i="22"/>
  <c r="P90" i="22"/>
  <c r="O90" i="22"/>
  <c r="J90" i="22"/>
  <c r="I90" i="22"/>
  <c r="H90" i="22"/>
  <c r="P88" i="22"/>
  <c r="O88" i="22"/>
  <c r="J88" i="22"/>
  <c r="I88" i="22"/>
  <c r="H88" i="22"/>
  <c r="P87" i="22"/>
  <c r="O87" i="22"/>
  <c r="J87" i="22"/>
  <c r="I87" i="22"/>
  <c r="H87" i="22"/>
  <c r="P86" i="22"/>
  <c r="O86" i="22"/>
  <c r="J86" i="22"/>
  <c r="I86" i="22"/>
  <c r="H86" i="22"/>
  <c r="P85" i="22"/>
  <c r="O85" i="22"/>
  <c r="J85" i="22"/>
  <c r="I85" i="22"/>
  <c r="H85" i="22"/>
  <c r="P84" i="22"/>
  <c r="O84" i="22"/>
  <c r="J84" i="22"/>
  <c r="I84" i="22"/>
  <c r="H84" i="22"/>
  <c r="P83" i="22"/>
  <c r="O83" i="22"/>
  <c r="J83" i="22"/>
  <c r="I83" i="22"/>
  <c r="H83" i="22"/>
  <c r="P82" i="22"/>
  <c r="O82" i="22"/>
  <c r="J82" i="22"/>
  <c r="I82" i="22"/>
  <c r="H82" i="22"/>
  <c r="P81" i="22"/>
  <c r="O81" i="22"/>
  <c r="J81" i="22"/>
  <c r="I81" i="22"/>
  <c r="H81" i="22"/>
  <c r="P80" i="22"/>
  <c r="O80" i="22"/>
  <c r="J80" i="22"/>
  <c r="I80" i="22"/>
  <c r="H80" i="22"/>
  <c r="P79" i="22"/>
  <c r="O79" i="22"/>
  <c r="J79" i="22"/>
  <c r="I79" i="22"/>
  <c r="H79" i="22"/>
  <c r="P78" i="22"/>
  <c r="O78" i="22"/>
  <c r="J78" i="22"/>
  <c r="I78" i="22"/>
  <c r="H78" i="22"/>
  <c r="P77" i="22"/>
  <c r="O77" i="22"/>
  <c r="J77" i="22"/>
  <c r="I77" i="22"/>
  <c r="H77" i="22"/>
  <c r="P76" i="22"/>
  <c r="O76" i="22"/>
  <c r="J76" i="22"/>
  <c r="I76" i="22"/>
  <c r="H76" i="22"/>
  <c r="P74" i="22"/>
  <c r="O74" i="22"/>
  <c r="J74" i="22"/>
  <c r="I74" i="22"/>
  <c r="H74" i="22"/>
  <c r="P73" i="22"/>
  <c r="O73" i="22"/>
  <c r="J73" i="22"/>
  <c r="I73" i="22"/>
  <c r="H73" i="22"/>
  <c r="P72" i="22"/>
  <c r="O72" i="22"/>
  <c r="J72" i="22"/>
  <c r="I72" i="22"/>
  <c r="H72" i="22"/>
  <c r="P71" i="22"/>
  <c r="O71" i="22"/>
  <c r="J71" i="22"/>
  <c r="I71" i="22"/>
  <c r="H71" i="22"/>
  <c r="P70" i="22"/>
  <c r="O70" i="22"/>
  <c r="J70" i="22"/>
  <c r="I70" i="22"/>
  <c r="H70" i="22"/>
  <c r="P69" i="22"/>
  <c r="O69" i="22"/>
  <c r="J69" i="22"/>
  <c r="I69" i="22"/>
  <c r="H69" i="22"/>
  <c r="P68" i="22"/>
  <c r="O68" i="22"/>
  <c r="J68" i="22"/>
  <c r="I68" i="22"/>
  <c r="H68" i="22"/>
  <c r="P67" i="22"/>
  <c r="O67" i="22"/>
  <c r="J67" i="22"/>
  <c r="I67" i="22"/>
  <c r="H67" i="22"/>
  <c r="P66" i="22"/>
  <c r="O66" i="22"/>
  <c r="J66" i="22"/>
  <c r="I66" i="22"/>
  <c r="H66" i="22"/>
  <c r="P65" i="22"/>
  <c r="O65" i="22"/>
  <c r="J65" i="22"/>
  <c r="I65" i="22"/>
  <c r="H65" i="22"/>
  <c r="P63" i="22"/>
  <c r="O63" i="22"/>
  <c r="J63" i="22"/>
  <c r="I63" i="22"/>
  <c r="H63" i="22"/>
  <c r="P62" i="22"/>
  <c r="O62" i="22"/>
  <c r="J62" i="22"/>
  <c r="I62" i="22"/>
  <c r="H62" i="22"/>
  <c r="P61" i="22"/>
  <c r="O61" i="22"/>
  <c r="J61" i="22"/>
  <c r="I61" i="22"/>
  <c r="H61" i="22"/>
  <c r="P60" i="22"/>
  <c r="O60" i="22"/>
  <c r="J60" i="22"/>
  <c r="I60" i="22"/>
  <c r="H60" i="22"/>
  <c r="P59" i="22"/>
  <c r="O59" i="22"/>
  <c r="J59" i="22"/>
  <c r="I59" i="22"/>
  <c r="H59" i="22"/>
  <c r="P58" i="22"/>
  <c r="O58" i="22"/>
  <c r="J58" i="22"/>
  <c r="I58" i="22"/>
  <c r="H58" i="22"/>
  <c r="P56" i="22"/>
  <c r="O56" i="22"/>
  <c r="J56" i="22"/>
  <c r="I56" i="22"/>
  <c r="H56" i="22"/>
  <c r="P55" i="22"/>
  <c r="O55" i="22"/>
  <c r="J55" i="22"/>
  <c r="I55" i="22"/>
  <c r="H55" i="22"/>
  <c r="P54" i="22"/>
  <c r="O54" i="22"/>
  <c r="J54" i="22"/>
  <c r="I54" i="22"/>
  <c r="H54" i="22"/>
  <c r="P53" i="22"/>
  <c r="O53" i="22"/>
  <c r="J53" i="22"/>
  <c r="I53" i="22"/>
  <c r="H53" i="22"/>
  <c r="P51" i="22"/>
  <c r="O51" i="22"/>
  <c r="J51" i="22"/>
  <c r="I51" i="22"/>
  <c r="H51" i="22"/>
  <c r="P50" i="22"/>
  <c r="O50" i="22"/>
  <c r="J50" i="22"/>
  <c r="I50" i="22"/>
  <c r="H50" i="22"/>
  <c r="P49" i="22"/>
  <c r="O49" i="22"/>
  <c r="J49" i="22"/>
  <c r="I49" i="22"/>
  <c r="H49" i="22"/>
  <c r="P48" i="22"/>
  <c r="O48" i="22"/>
  <c r="J48" i="22"/>
  <c r="I48" i="22"/>
  <c r="H48" i="22"/>
  <c r="P47" i="22"/>
  <c r="O47" i="22"/>
  <c r="J47" i="22"/>
  <c r="I47" i="22"/>
  <c r="H47" i="22"/>
  <c r="P46" i="22"/>
  <c r="O46" i="22"/>
  <c r="J46" i="22"/>
  <c r="I46" i="22"/>
  <c r="H46" i="22"/>
  <c r="P44" i="22"/>
  <c r="O44" i="22"/>
  <c r="J44" i="22"/>
  <c r="I44" i="22"/>
  <c r="H44" i="22"/>
  <c r="P43" i="22"/>
  <c r="O43" i="22"/>
  <c r="J43" i="22"/>
  <c r="I43" i="22"/>
  <c r="H43" i="22"/>
  <c r="P42" i="22"/>
  <c r="O42" i="22"/>
  <c r="J42" i="22"/>
  <c r="I42" i="22"/>
  <c r="H42" i="22"/>
  <c r="P41" i="22"/>
  <c r="O41" i="22"/>
  <c r="J41" i="22"/>
  <c r="I41" i="22"/>
  <c r="H41" i="22"/>
  <c r="P40" i="22"/>
  <c r="O40" i="22"/>
  <c r="J40" i="22"/>
  <c r="I40" i="22"/>
  <c r="H40" i="22"/>
  <c r="P39" i="22"/>
  <c r="O39" i="22"/>
  <c r="J39" i="22"/>
  <c r="I39" i="22"/>
  <c r="H39" i="22"/>
  <c r="P37" i="22"/>
  <c r="O37" i="22"/>
  <c r="J37" i="22"/>
  <c r="I37" i="22"/>
  <c r="H37" i="22"/>
  <c r="P36" i="22"/>
  <c r="O36" i="22"/>
  <c r="J36" i="22"/>
  <c r="I36" i="22"/>
  <c r="H36" i="22"/>
  <c r="P35" i="22"/>
  <c r="O35" i="22"/>
  <c r="J35" i="22"/>
  <c r="I35" i="22"/>
  <c r="H35" i="22"/>
  <c r="P34" i="22"/>
  <c r="O34" i="22"/>
  <c r="J34" i="22"/>
  <c r="I34" i="22"/>
  <c r="H34" i="22"/>
  <c r="P32" i="22"/>
  <c r="O32" i="22"/>
  <c r="J32" i="22"/>
  <c r="I32" i="22"/>
  <c r="H32" i="22"/>
  <c r="P31" i="22"/>
  <c r="O31" i="22"/>
  <c r="J31" i="22"/>
  <c r="I31" i="22"/>
  <c r="H31" i="22"/>
  <c r="P30" i="22"/>
  <c r="O30" i="22"/>
  <c r="J30" i="22"/>
  <c r="I30" i="22"/>
  <c r="H30" i="22"/>
  <c r="P29" i="22"/>
  <c r="O29" i="22"/>
  <c r="J29" i="22"/>
  <c r="I29" i="22"/>
  <c r="H29" i="22"/>
  <c r="P28" i="22"/>
  <c r="O28" i="22"/>
  <c r="J28" i="22"/>
  <c r="I28" i="22"/>
  <c r="H28" i="22"/>
  <c r="P27" i="22"/>
  <c r="O27" i="22"/>
  <c r="J27" i="22"/>
  <c r="I27" i="22"/>
  <c r="H27" i="22"/>
  <c r="P26" i="22"/>
  <c r="O26" i="22"/>
  <c r="J26" i="22"/>
  <c r="I26" i="22"/>
  <c r="H26" i="22"/>
  <c r="P25" i="22"/>
  <c r="O25" i="22"/>
  <c r="J25" i="22"/>
  <c r="I25" i="22"/>
  <c r="H25" i="22"/>
  <c r="P24" i="22"/>
  <c r="O24" i="22"/>
  <c r="J24" i="22"/>
  <c r="I24" i="22"/>
  <c r="H24" i="22"/>
  <c r="P23" i="22"/>
  <c r="O23" i="22"/>
  <c r="J23" i="22"/>
  <c r="I23" i="22"/>
  <c r="H23" i="22"/>
  <c r="P22" i="22"/>
  <c r="O22" i="22"/>
  <c r="J22" i="22"/>
  <c r="I22" i="22"/>
  <c r="H22" i="22"/>
  <c r="P20" i="22"/>
  <c r="O20" i="22"/>
  <c r="J20" i="22"/>
  <c r="I20" i="22"/>
  <c r="H20" i="22"/>
  <c r="P19" i="22"/>
  <c r="O19" i="22"/>
  <c r="J19" i="22"/>
  <c r="I19" i="22"/>
  <c r="H19" i="22"/>
  <c r="P17" i="22"/>
  <c r="O17" i="22"/>
  <c r="J17" i="22"/>
  <c r="I17" i="22"/>
  <c r="H17" i="22"/>
  <c r="P16" i="22"/>
  <c r="O16" i="22"/>
  <c r="J16" i="22"/>
  <c r="I16" i="22"/>
  <c r="H16" i="22"/>
  <c r="P14" i="22"/>
  <c r="O14" i="22"/>
  <c r="J14" i="22"/>
  <c r="I14" i="22"/>
  <c r="H14" i="22"/>
  <c r="P13" i="22"/>
  <c r="O13" i="22"/>
  <c r="J13" i="22"/>
  <c r="I13" i="22"/>
  <c r="H13" i="22"/>
  <c r="P12" i="22"/>
  <c r="O12" i="22"/>
  <c r="J12" i="22"/>
  <c r="I12" i="22"/>
  <c r="H12" i="22"/>
  <c r="P11" i="22"/>
  <c r="O11" i="22"/>
  <c r="J11" i="22"/>
  <c r="I11" i="22"/>
  <c r="H11" i="22"/>
  <c r="P10" i="22"/>
  <c r="O10" i="22"/>
  <c r="J10" i="22"/>
  <c r="I10" i="22"/>
  <c r="H10" i="22"/>
  <c r="P9" i="22"/>
  <c r="O9" i="22"/>
  <c r="J9" i="22"/>
  <c r="I9" i="22"/>
  <c r="H9" i="22"/>
  <c r="P8" i="22"/>
  <c r="O8" i="22"/>
  <c r="J8" i="22"/>
  <c r="I8" i="22"/>
  <c r="H8" i="22"/>
  <c r="P7" i="22"/>
  <c r="O7" i="22"/>
  <c r="J7" i="22"/>
  <c r="I7" i="22"/>
  <c r="H7" i="22"/>
  <c r="P6" i="22"/>
  <c r="O6" i="22"/>
  <c r="J6" i="22"/>
  <c r="I6" i="22"/>
  <c r="H6" i="22"/>
  <c r="P5" i="22"/>
  <c r="O5" i="22"/>
  <c r="J5" i="22"/>
  <c r="I5" i="22"/>
  <c r="H5" i="22"/>
  <c r="P4" i="22"/>
  <c r="O4" i="22"/>
  <c r="J4" i="22"/>
  <c r="I4" i="22"/>
  <c r="H4" i="22"/>
  <c r="P165" i="21"/>
  <c r="O165" i="21"/>
  <c r="J165" i="21"/>
  <c r="I165" i="21"/>
  <c r="H165" i="21"/>
  <c r="P164" i="21"/>
  <c r="O164" i="21"/>
  <c r="J164" i="21"/>
  <c r="I164" i="21"/>
  <c r="H164" i="21"/>
  <c r="P163" i="21"/>
  <c r="O163" i="21"/>
  <c r="J163" i="21"/>
  <c r="I163" i="21"/>
  <c r="H163" i="21"/>
  <c r="P161" i="21"/>
  <c r="O161" i="21"/>
  <c r="J161" i="21"/>
  <c r="I161" i="21"/>
  <c r="H161" i="21"/>
  <c r="P160" i="21"/>
  <c r="O160" i="21"/>
  <c r="J160" i="21"/>
  <c r="I160" i="21"/>
  <c r="H160" i="21"/>
  <c r="P159" i="21"/>
  <c r="O159" i="21"/>
  <c r="J159" i="21"/>
  <c r="I159" i="21"/>
  <c r="H159" i="21"/>
  <c r="P158" i="21"/>
  <c r="O158" i="21"/>
  <c r="J158" i="21"/>
  <c r="I158" i="21"/>
  <c r="H158" i="21"/>
  <c r="P157" i="21"/>
  <c r="O157" i="21"/>
  <c r="J157" i="21"/>
  <c r="I157" i="21"/>
  <c r="H157" i="21"/>
  <c r="P155" i="21"/>
  <c r="O155" i="21"/>
  <c r="J155" i="21"/>
  <c r="I155" i="21"/>
  <c r="H155" i="21"/>
  <c r="P154" i="21"/>
  <c r="O154" i="21"/>
  <c r="J154" i="21"/>
  <c r="I154" i="21"/>
  <c r="H154" i="21"/>
  <c r="P153" i="21"/>
  <c r="O153" i="21"/>
  <c r="J153" i="21"/>
  <c r="I153" i="21"/>
  <c r="H153" i="21"/>
  <c r="R152" i="21"/>
  <c r="P152" i="21"/>
  <c r="O152" i="21"/>
  <c r="J152" i="21"/>
  <c r="I152" i="21"/>
  <c r="H152" i="21"/>
  <c r="R151" i="21"/>
  <c r="P151" i="21"/>
  <c r="O151" i="21"/>
  <c r="J151" i="21"/>
  <c r="I151" i="21"/>
  <c r="H151" i="21"/>
  <c r="R150" i="21"/>
  <c r="P150" i="21"/>
  <c r="O150" i="21"/>
  <c r="J150" i="21"/>
  <c r="I150" i="21"/>
  <c r="H150" i="21"/>
  <c r="R149" i="21"/>
  <c r="P149" i="21"/>
  <c r="O149" i="21"/>
  <c r="J149" i="21"/>
  <c r="I149" i="21"/>
  <c r="H149" i="21"/>
  <c r="R148" i="21"/>
  <c r="P148" i="21"/>
  <c r="O148" i="21"/>
  <c r="J148" i="21"/>
  <c r="I148" i="21"/>
  <c r="H148" i="21"/>
  <c r="R147" i="21"/>
  <c r="P147" i="21"/>
  <c r="O147" i="21"/>
  <c r="J147" i="21"/>
  <c r="I147" i="21"/>
  <c r="H147" i="21"/>
  <c r="R146" i="21"/>
  <c r="P146" i="21"/>
  <c r="O146" i="21"/>
  <c r="J146" i="21"/>
  <c r="I146" i="21"/>
  <c r="H146" i="21"/>
  <c r="R145" i="21"/>
  <c r="P145" i="21"/>
  <c r="O145" i="21"/>
  <c r="J145" i="21"/>
  <c r="I145" i="21"/>
  <c r="H145" i="21"/>
  <c r="R144" i="21"/>
  <c r="P144" i="21"/>
  <c r="O144" i="21"/>
  <c r="J144" i="21"/>
  <c r="I144" i="21"/>
  <c r="H144" i="21"/>
  <c r="R143" i="21"/>
  <c r="P143" i="21"/>
  <c r="O143" i="21"/>
  <c r="J143" i="21"/>
  <c r="I143" i="21"/>
  <c r="H143" i="21"/>
  <c r="R142" i="21"/>
  <c r="P142" i="21"/>
  <c r="O142" i="21"/>
  <c r="J142" i="21"/>
  <c r="I142" i="21"/>
  <c r="H142" i="21"/>
  <c r="R141" i="21"/>
  <c r="P141" i="21"/>
  <c r="O141" i="21"/>
  <c r="J141" i="21"/>
  <c r="I141" i="21"/>
  <c r="H141" i="21"/>
  <c r="R140" i="21"/>
  <c r="R139" i="21"/>
  <c r="P139" i="21"/>
  <c r="O139" i="21"/>
  <c r="J139" i="21"/>
  <c r="I139" i="21"/>
  <c r="H139" i="21"/>
  <c r="R138" i="21"/>
  <c r="P138" i="21"/>
  <c r="O138" i="21"/>
  <c r="J138" i="21"/>
  <c r="I138" i="21"/>
  <c r="H138" i="21"/>
  <c r="R137" i="21"/>
  <c r="R136" i="21"/>
  <c r="P136" i="21"/>
  <c r="O136" i="21"/>
  <c r="J136" i="21"/>
  <c r="I136" i="21"/>
  <c r="H136" i="21"/>
  <c r="R135" i="21"/>
  <c r="P135" i="21"/>
  <c r="O135" i="21"/>
  <c r="J135" i="21"/>
  <c r="I135" i="21"/>
  <c r="H135" i="21"/>
  <c r="R134" i="21"/>
  <c r="R133" i="21"/>
  <c r="P133" i="21"/>
  <c r="O133" i="21"/>
  <c r="J133" i="21"/>
  <c r="I133" i="21"/>
  <c r="H133" i="21"/>
  <c r="R132" i="21"/>
  <c r="P132" i="21"/>
  <c r="O132" i="21"/>
  <c r="J132" i="21"/>
  <c r="I132" i="21"/>
  <c r="H132" i="21"/>
  <c r="R131" i="21"/>
  <c r="P131" i="21"/>
  <c r="O131" i="21"/>
  <c r="J131" i="21"/>
  <c r="I131" i="21"/>
  <c r="H131" i="21"/>
  <c r="R130" i="21"/>
  <c r="P130" i="21"/>
  <c r="O130" i="21"/>
  <c r="J130" i="21"/>
  <c r="I130" i="21"/>
  <c r="H130" i="21"/>
  <c r="R129" i="21"/>
  <c r="P129" i="21"/>
  <c r="O129" i="21"/>
  <c r="J129" i="21"/>
  <c r="I129" i="21"/>
  <c r="H129" i="21"/>
  <c r="R128" i="21"/>
  <c r="R127" i="21"/>
  <c r="P127" i="21"/>
  <c r="O127" i="21"/>
  <c r="J127" i="21"/>
  <c r="I127" i="21"/>
  <c r="H127" i="21"/>
  <c r="R126" i="21"/>
  <c r="P126" i="21"/>
  <c r="O126" i="21"/>
  <c r="J126" i="21"/>
  <c r="I126" i="21"/>
  <c r="H126" i="21"/>
  <c r="R125" i="21"/>
  <c r="P125" i="21"/>
  <c r="O125" i="21"/>
  <c r="J125" i="21"/>
  <c r="I125" i="21"/>
  <c r="H125" i="21"/>
  <c r="R124" i="21"/>
  <c r="P124" i="21"/>
  <c r="O124" i="21"/>
  <c r="J124" i="21"/>
  <c r="I124" i="21"/>
  <c r="H124" i="21"/>
  <c r="R123" i="21"/>
  <c r="P123" i="21"/>
  <c r="O123" i="21"/>
  <c r="J123" i="21"/>
  <c r="I123" i="21"/>
  <c r="H123" i="21"/>
  <c r="R122" i="21"/>
  <c r="R121" i="21"/>
  <c r="P121" i="21"/>
  <c r="O121" i="21"/>
  <c r="J121" i="21"/>
  <c r="I121" i="21"/>
  <c r="H121" i="21"/>
  <c r="R120" i="21"/>
  <c r="P120" i="21"/>
  <c r="O120" i="21"/>
  <c r="J120" i="21"/>
  <c r="I120" i="21"/>
  <c r="H120" i="21"/>
  <c r="R119" i="21"/>
  <c r="P119" i="21"/>
  <c r="O119" i="21"/>
  <c r="J119" i="21"/>
  <c r="I119" i="21"/>
  <c r="H119" i="21"/>
  <c r="R118" i="21"/>
  <c r="P118" i="21"/>
  <c r="O118" i="21"/>
  <c r="J118" i="21"/>
  <c r="I118" i="21"/>
  <c r="H118" i="21"/>
  <c r="R117" i="21"/>
  <c r="P117" i="21"/>
  <c r="O117" i="21"/>
  <c r="J117" i="21"/>
  <c r="I117" i="21"/>
  <c r="H117" i="21"/>
  <c r="R116" i="21"/>
  <c r="P116" i="21"/>
  <c r="O116" i="21"/>
  <c r="J116" i="21"/>
  <c r="I116" i="21"/>
  <c r="H116" i="21"/>
  <c r="R115" i="21"/>
  <c r="R114" i="21"/>
  <c r="P114" i="21"/>
  <c r="O114" i="21"/>
  <c r="J114" i="21"/>
  <c r="I114" i="21"/>
  <c r="H114" i="21"/>
  <c r="R113" i="21"/>
  <c r="P113" i="21"/>
  <c r="O113" i="21"/>
  <c r="J113" i="21"/>
  <c r="I113" i="21"/>
  <c r="H113" i="21"/>
  <c r="R112" i="21"/>
  <c r="P112" i="21"/>
  <c r="O112" i="21"/>
  <c r="J112" i="21"/>
  <c r="I112" i="21"/>
  <c r="H112" i="21"/>
  <c r="R111" i="21"/>
  <c r="P111" i="21"/>
  <c r="O111" i="21"/>
  <c r="J111" i="21"/>
  <c r="I111" i="21"/>
  <c r="H111" i="21"/>
  <c r="R110" i="21"/>
  <c r="P110" i="21"/>
  <c r="O110" i="21"/>
  <c r="J110" i="21"/>
  <c r="I110" i="21"/>
  <c r="H110" i="21"/>
  <c r="R109" i="21"/>
  <c r="P109" i="21"/>
  <c r="O109" i="21"/>
  <c r="J109" i="21"/>
  <c r="I109" i="21"/>
  <c r="H109" i="21"/>
  <c r="R108" i="21"/>
  <c r="P108" i="21"/>
  <c r="O108" i="21"/>
  <c r="J108" i="21"/>
  <c r="I108" i="21"/>
  <c r="H108" i="21"/>
  <c r="P107" i="21"/>
  <c r="O107" i="21"/>
  <c r="J107" i="21"/>
  <c r="I107" i="21"/>
  <c r="H107" i="21"/>
  <c r="P106" i="21"/>
  <c r="O106" i="21"/>
  <c r="J106" i="21"/>
  <c r="I106" i="21"/>
  <c r="H106" i="21"/>
  <c r="P105" i="21"/>
  <c r="O105" i="21"/>
  <c r="J105" i="21"/>
  <c r="I105" i="21"/>
  <c r="H105" i="21"/>
  <c r="P104" i="21"/>
  <c r="O104" i="21"/>
  <c r="J104" i="21"/>
  <c r="I104" i="21"/>
  <c r="H104" i="21"/>
  <c r="P103" i="21"/>
  <c r="O103" i="21"/>
  <c r="J103" i="21"/>
  <c r="I103" i="21"/>
  <c r="H103" i="21"/>
  <c r="P101" i="21"/>
  <c r="O101" i="21"/>
  <c r="J101" i="21"/>
  <c r="I101" i="21"/>
  <c r="H101" i="21"/>
  <c r="P100" i="21"/>
  <c r="O100" i="21"/>
  <c r="J100" i="21"/>
  <c r="I100" i="21"/>
  <c r="H100" i="21"/>
  <c r="P99" i="21"/>
  <c r="O99" i="21"/>
  <c r="J99" i="21"/>
  <c r="I99" i="21"/>
  <c r="H99" i="21"/>
  <c r="P98" i="21"/>
  <c r="O98" i="21"/>
  <c r="J98" i="21"/>
  <c r="I98" i="21"/>
  <c r="H98" i="21"/>
  <c r="P97" i="21"/>
  <c r="O97" i="21"/>
  <c r="J97" i="21"/>
  <c r="I97" i="21"/>
  <c r="H97" i="21"/>
  <c r="P95" i="21"/>
  <c r="O95" i="21"/>
  <c r="J95" i="21"/>
  <c r="I95" i="21"/>
  <c r="H95" i="21"/>
  <c r="P94" i="21"/>
  <c r="O94" i="21"/>
  <c r="J94" i="21"/>
  <c r="I94" i="21"/>
  <c r="H94" i="21"/>
  <c r="P93" i="21"/>
  <c r="O93" i="21"/>
  <c r="J93" i="21"/>
  <c r="I93" i="21"/>
  <c r="H93" i="21"/>
  <c r="P92" i="21"/>
  <c r="O92" i="21"/>
  <c r="J92" i="21"/>
  <c r="I92" i="21"/>
  <c r="H92" i="21"/>
  <c r="P91" i="21"/>
  <c r="O91" i="21"/>
  <c r="J91" i="21"/>
  <c r="I91" i="21"/>
  <c r="H91" i="21"/>
  <c r="P90" i="21"/>
  <c r="O90" i="21"/>
  <c r="J90" i="21"/>
  <c r="I90" i="21"/>
  <c r="H90" i="21"/>
  <c r="P88" i="21"/>
  <c r="O88" i="21"/>
  <c r="J88" i="21"/>
  <c r="I88" i="21"/>
  <c r="H88" i="21"/>
  <c r="P87" i="21"/>
  <c r="O87" i="21"/>
  <c r="J87" i="21"/>
  <c r="I87" i="21"/>
  <c r="H87" i="21"/>
  <c r="P86" i="21"/>
  <c r="O86" i="21"/>
  <c r="J86" i="21"/>
  <c r="I86" i="21"/>
  <c r="H86" i="21"/>
  <c r="P85" i="21"/>
  <c r="O85" i="21"/>
  <c r="J85" i="21"/>
  <c r="I85" i="21"/>
  <c r="H85" i="21"/>
  <c r="P84" i="21"/>
  <c r="O84" i="21"/>
  <c r="J84" i="21"/>
  <c r="I84" i="21"/>
  <c r="H84" i="21"/>
  <c r="P83" i="21"/>
  <c r="O83" i="21"/>
  <c r="J83" i="21"/>
  <c r="I83" i="21"/>
  <c r="H83" i="21"/>
  <c r="P82" i="21"/>
  <c r="O82" i="21"/>
  <c r="J82" i="21"/>
  <c r="I82" i="21"/>
  <c r="H82" i="21"/>
  <c r="P81" i="21"/>
  <c r="O81" i="21"/>
  <c r="J81" i="21"/>
  <c r="I81" i="21"/>
  <c r="H81" i="21"/>
  <c r="P80" i="21"/>
  <c r="O80" i="21"/>
  <c r="J80" i="21"/>
  <c r="I80" i="21"/>
  <c r="H80" i="21"/>
  <c r="P79" i="21"/>
  <c r="O79" i="21"/>
  <c r="J79" i="21"/>
  <c r="I79" i="21"/>
  <c r="H79" i="21"/>
  <c r="P78" i="21"/>
  <c r="O78" i="21"/>
  <c r="J78" i="21"/>
  <c r="I78" i="21"/>
  <c r="H78" i="21"/>
  <c r="P77" i="21"/>
  <c r="O77" i="21"/>
  <c r="J77" i="21"/>
  <c r="I77" i="21"/>
  <c r="H77" i="21"/>
  <c r="P76" i="21"/>
  <c r="O76" i="21"/>
  <c r="J76" i="21"/>
  <c r="I76" i="21"/>
  <c r="H76" i="21"/>
  <c r="P74" i="21"/>
  <c r="O74" i="21"/>
  <c r="J74" i="21"/>
  <c r="I74" i="21"/>
  <c r="H74" i="21"/>
  <c r="P73" i="21"/>
  <c r="O73" i="21"/>
  <c r="J73" i="21"/>
  <c r="I73" i="21"/>
  <c r="H73" i="21"/>
  <c r="P72" i="21"/>
  <c r="O72" i="21"/>
  <c r="J72" i="21"/>
  <c r="I72" i="21"/>
  <c r="H72" i="21"/>
  <c r="P71" i="21"/>
  <c r="O71" i="21"/>
  <c r="J71" i="21"/>
  <c r="I71" i="21"/>
  <c r="H71" i="21"/>
  <c r="P70" i="21"/>
  <c r="O70" i="21"/>
  <c r="J70" i="21"/>
  <c r="I70" i="21"/>
  <c r="H70" i="21"/>
  <c r="P69" i="21"/>
  <c r="O69" i="21"/>
  <c r="J69" i="21"/>
  <c r="I69" i="21"/>
  <c r="H69" i="21"/>
  <c r="P68" i="21"/>
  <c r="O68" i="21"/>
  <c r="J68" i="21"/>
  <c r="I68" i="21"/>
  <c r="H68" i="21"/>
  <c r="P67" i="21"/>
  <c r="O67" i="21"/>
  <c r="J67" i="21"/>
  <c r="I67" i="21"/>
  <c r="H67" i="21"/>
  <c r="P66" i="21"/>
  <c r="O66" i="21"/>
  <c r="J66" i="21"/>
  <c r="I66" i="21"/>
  <c r="H66" i="21"/>
  <c r="P65" i="21"/>
  <c r="O65" i="21"/>
  <c r="J65" i="21"/>
  <c r="I65" i="21"/>
  <c r="H65" i="21"/>
  <c r="P63" i="21"/>
  <c r="O63" i="21"/>
  <c r="J63" i="21"/>
  <c r="I63" i="21"/>
  <c r="H63" i="21"/>
  <c r="P62" i="21"/>
  <c r="O62" i="21"/>
  <c r="J62" i="21"/>
  <c r="I62" i="21"/>
  <c r="H62" i="21"/>
  <c r="P61" i="21"/>
  <c r="O61" i="21"/>
  <c r="J61" i="21"/>
  <c r="I61" i="21"/>
  <c r="H61" i="21"/>
  <c r="P60" i="21"/>
  <c r="O60" i="21"/>
  <c r="J60" i="21"/>
  <c r="I60" i="21"/>
  <c r="H60" i="21"/>
  <c r="P59" i="21"/>
  <c r="O59" i="21"/>
  <c r="J59" i="21"/>
  <c r="I59" i="21"/>
  <c r="H59" i="21"/>
  <c r="P58" i="21"/>
  <c r="O58" i="21"/>
  <c r="J58" i="21"/>
  <c r="I58" i="21"/>
  <c r="H58" i="21"/>
  <c r="P56" i="21"/>
  <c r="O56" i="21"/>
  <c r="J56" i="21"/>
  <c r="I56" i="21"/>
  <c r="H56" i="21"/>
  <c r="P55" i="21"/>
  <c r="O55" i="21"/>
  <c r="J55" i="21"/>
  <c r="I55" i="21"/>
  <c r="H55" i="21"/>
  <c r="P54" i="21"/>
  <c r="O54" i="21"/>
  <c r="J54" i="21"/>
  <c r="I54" i="21"/>
  <c r="H54" i="21"/>
  <c r="P53" i="21"/>
  <c r="O53" i="21"/>
  <c r="J53" i="21"/>
  <c r="I53" i="21"/>
  <c r="H53" i="21"/>
  <c r="P51" i="21"/>
  <c r="O51" i="21"/>
  <c r="J51" i="21"/>
  <c r="I51" i="21"/>
  <c r="H51" i="21"/>
  <c r="P50" i="21"/>
  <c r="O50" i="21"/>
  <c r="J50" i="21"/>
  <c r="I50" i="21"/>
  <c r="H50" i="21"/>
  <c r="P49" i="21"/>
  <c r="O49" i="21"/>
  <c r="J49" i="21"/>
  <c r="I49" i="21"/>
  <c r="H49" i="21"/>
  <c r="P48" i="21"/>
  <c r="O48" i="21"/>
  <c r="J48" i="21"/>
  <c r="I48" i="21"/>
  <c r="H48" i="21"/>
  <c r="P47" i="21"/>
  <c r="O47" i="21"/>
  <c r="J47" i="21"/>
  <c r="I47" i="21"/>
  <c r="H47" i="21"/>
  <c r="P46" i="21"/>
  <c r="O46" i="21"/>
  <c r="J46" i="21"/>
  <c r="I46" i="21"/>
  <c r="H46" i="21"/>
  <c r="P44" i="21"/>
  <c r="O44" i="21"/>
  <c r="J44" i="21"/>
  <c r="I44" i="21"/>
  <c r="H44" i="21"/>
  <c r="P43" i="21"/>
  <c r="O43" i="21"/>
  <c r="J43" i="21"/>
  <c r="I43" i="21"/>
  <c r="H43" i="21"/>
  <c r="P42" i="21"/>
  <c r="O42" i="21"/>
  <c r="J42" i="21"/>
  <c r="I42" i="21"/>
  <c r="H42" i="21"/>
  <c r="P41" i="21"/>
  <c r="O41" i="21"/>
  <c r="J41" i="21"/>
  <c r="I41" i="21"/>
  <c r="H41" i="21"/>
  <c r="P40" i="21"/>
  <c r="O40" i="21"/>
  <c r="J40" i="21"/>
  <c r="I40" i="21"/>
  <c r="H40" i="21"/>
  <c r="P39" i="21"/>
  <c r="O39" i="21"/>
  <c r="J39" i="21"/>
  <c r="I39" i="21"/>
  <c r="H39" i="21"/>
  <c r="P37" i="21"/>
  <c r="O37" i="21"/>
  <c r="J37" i="21"/>
  <c r="I37" i="21"/>
  <c r="H37" i="21"/>
  <c r="P36" i="21"/>
  <c r="O36" i="21"/>
  <c r="J36" i="21"/>
  <c r="I36" i="21"/>
  <c r="H36" i="21"/>
  <c r="P35" i="21"/>
  <c r="O35" i="21"/>
  <c r="J35" i="21"/>
  <c r="I35" i="21"/>
  <c r="H35" i="21"/>
  <c r="P34" i="21"/>
  <c r="O34" i="21"/>
  <c r="J34" i="21"/>
  <c r="I34" i="21"/>
  <c r="H34" i="21"/>
  <c r="P32" i="21"/>
  <c r="O32" i="21"/>
  <c r="J32" i="21"/>
  <c r="I32" i="21"/>
  <c r="H32" i="21"/>
  <c r="P31" i="21"/>
  <c r="O31" i="21"/>
  <c r="J31" i="21"/>
  <c r="I31" i="21"/>
  <c r="H31" i="21"/>
  <c r="P30" i="21"/>
  <c r="O30" i="21"/>
  <c r="J30" i="21"/>
  <c r="I30" i="21"/>
  <c r="H30" i="21"/>
  <c r="P29" i="21"/>
  <c r="O29" i="21"/>
  <c r="J29" i="21"/>
  <c r="I29" i="21"/>
  <c r="H29" i="21"/>
  <c r="P28" i="21"/>
  <c r="O28" i="21"/>
  <c r="J28" i="21"/>
  <c r="I28" i="21"/>
  <c r="H28" i="21"/>
  <c r="P27" i="21"/>
  <c r="O27" i="21"/>
  <c r="J27" i="21"/>
  <c r="I27" i="21"/>
  <c r="H27" i="21"/>
  <c r="P26" i="21"/>
  <c r="O26" i="21"/>
  <c r="J26" i="21"/>
  <c r="I26" i="21"/>
  <c r="H26" i="21"/>
  <c r="P25" i="21"/>
  <c r="O25" i="21"/>
  <c r="J25" i="21"/>
  <c r="I25" i="21"/>
  <c r="H25" i="21"/>
  <c r="P24" i="21"/>
  <c r="O24" i="21"/>
  <c r="J24" i="21"/>
  <c r="I24" i="21"/>
  <c r="H24" i="21"/>
  <c r="P23" i="21"/>
  <c r="O23" i="21"/>
  <c r="J23" i="21"/>
  <c r="I23" i="21"/>
  <c r="H23" i="21"/>
  <c r="P22" i="21"/>
  <c r="O22" i="21"/>
  <c r="J22" i="21"/>
  <c r="I22" i="21"/>
  <c r="H22" i="21"/>
  <c r="P20" i="21"/>
  <c r="O20" i="21"/>
  <c r="J20" i="21"/>
  <c r="I20" i="21"/>
  <c r="H20" i="21"/>
  <c r="P19" i="21"/>
  <c r="O19" i="21"/>
  <c r="J19" i="21"/>
  <c r="I19" i="21"/>
  <c r="H19" i="21"/>
  <c r="P17" i="21"/>
  <c r="O17" i="21"/>
  <c r="J17" i="21"/>
  <c r="I17" i="21"/>
  <c r="H17" i="21"/>
  <c r="P16" i="21"/>
  <c r="O16" i="21"/>
  <c r="J16" i="21"/>
  <c r="I16" i="21"/>
  <c r="H16" i="21"/>
  <c r="P14" i="21"/>
  <c r="O14" i="21"/>
  <c r="J14" i="21"/>
  <c r="I14" i="21"/>
  <c r="H14" i="21"/>
  <c r="P13" i="21"/>
  <c r="O13" i="21"/>
  <c r="J13" i="21"/>
  <c r="I13" i="21"/>
  <c r="H13" i="21"/>
  <c r="P12" i="21"/>
  <c r="O12" i="21"/>
  <c r="J12" i="21"/>
  <c r="I12" i="21"/>
  <c r="H12" i="21"/>
  <c r="P11" i="21"/>
  <c r="O11" i="21"/>
  <c r="J11" i="21"/>
  <c r="I11" i="21"/>
  <c r="H11" i="21"/>
  <c r="P10" i="21"/>
  <c r="O10" i="21"/>
  <c r="J10" i="21"/>
  <c r="I10" i="21"/>
  <c r="H10" i="21"/>
  <c r="P9" i="21"/>
  <c r="O9" i="21"/>
  <c r="J9" i="21"/>
  <c r="I9" i="21"/>
  <c r="H9" i="21"/>
  <c r="P8" i="21"/>
  <c r="O8" i="21"/>
  <c r="J8" i="21"/>
  <c r="I8" i="21"/>
  <c r="H8" i="21"/>
  <c r="P7" i="21"/>
  <c r="O7" i="21"/>
  <c r="J7" i="21"/>
  <c r="I7" i="21"/>
  <c r="H7" i="21"/>
  <c r="P6" i="21"/>
  <c r="O6" i="21"/>
  <c r="J6" i="21"/>
  <c r="I6" i="21"/>
  <c r="H6" i="21"/>
  <c r="P5" i="21"/>
  <c r="O5" i="21"/>
  <c r="J5" i="21"/>
  <c r="I5" i="21"/>
  <c r="H5" i="21"/>
  <c r="P4" i="21"/>
  <c r="O4" i="21"/>
  <c r="J4" i="21"/>
  <c r="I4" i="21"/>
  <c r="H4" i="21"/>
  <c r="P165" i="20"/>
  <c r="O165" i="20"/>
  <c r="J165" i="20"/>
  <c r="I165" i="20"/>
  <c r="H165" i="20"/>
  <c r="P164" i="20"/>
  <c r="O164" i="20"/>
  <c r="J164" i="20"/>
  <c r="I164" i="20"/>
  <c r="H164" i="20"/>
  <c r="P163" i="20"/>
  <c r="O163" i="20"/>
  <c r="J163" i="20"/>
  <c r="I163" i="20"/>
  <c r="H163" i="20"/>
  <c r="P161" i="20"/>
  <c r="O161" i="20"/>
  <c r="J161" i="20"/>
  <c r="I161" i="20"/>
  <c r="H161" i="20"/>
  <c r="P160" i="20"/>
  <c r="O160" i="20"/>
  <c r="J160" i="20"/>
  <c r="I160" i="20"/>
  <c r="H160" i="20"/>
  <c r="P159" i="20"/>
  <c r="O159" i="20"/>
  <c r="J159" i="20"/>
  <c r="I159" i="20"/>
  <c r="H159" i="20"/>
  <c r="P158" i="20"/>
  <c r="O158" i="20"/>
  <c r="J158" i="20"/>
  <c r="I158" i="20"/>
  <c r="H158" i="20"/>
  <c r="P157" i="20"/>
  <c r="O157" i="20"/>
  <c r="J157" i="20"/>
  <c r="I157" i="20"/>
  <c r="H157" i="20"/>
  <c r="P155" i="20"/>
  <c r="O155" i="20"/>
  <c r="J155" i="20"/>
  <c r="I155" i="20"/>
  <c r="H155" i="20"/>
  <c r="P154" i="20"/>
  <c r="O154" i="20"/>
  <c r="J154" i="20"/>
  <c r="I154" i="20"/>
  <c r="H154" i="20"/>
  <c r="P153" i="20"/>
  <c r="O153" i="20"/>
  <c r="J153" i="20"/>
  <c r="I153" i="20"/>
  <c r="H153" i="20"/>
  <c r="R152" i="20"/>
  <c r="P152" i="20"/>
  <c r="O152" i="20"/>
  <c r="J152" i="20"/>
  <c r="I152" i="20"/>
  <c r="H152" i="20"/>
  <c r="R151" i="20"/>
  <c r="P151" i="20"/>
  <c r="O151" i="20"/>
  <c r="J151" i="20"/>
  <c r="I151" i="20"/>
  <c r="H151" i="20"/>
  <c r="R150" i="20"/>
  <c r="P150" i="20"/>
  <c r="O150" i="20"/>
  <c r="J150" i="20"/>
  <c r="I150" i="20"/>
  <c r="H150" i="20"/>
  <c r="R149" i="20"/>
  <c r="P149" i="20"/>
  <c r="O149" i="20"/>
  <c r="J149" i="20"/>
  <c r="I149" i="20"/>
  <c r="H149" i="20"/>
  <c r="R148" i="20"/>
  <c r="P148" i="20"/>
  <c r="O148" i="20"/>
  <c r="J148" i="20"/>
  <c r="I148" i="20"/>
  <c r="H148" i="20"/>
  <c r="R147" i="20"/>
  <c r="P147" i="20"/>
  <c r="O147" i="20"/>
  <c r="J147" i="20"/>
  <c r="I147" i="20"/>
  <c r="H147" i="20"/>
  <c r="R146" i="20"/>
  <c r="P146" i="20"/>
  <c r="O146" i="20"/>
  <c r="J146" i="20"/>
  <c r="I146" i="20"/>
  <c r="H146" i="20"/>
  <c r="R145" i="20"/>
  <c r="P145" i="20"/>
  <c r="O145" i="20"/>
  <c r="J145" i="20"/>
  <c r="I145" i="20"/>
  <c r="H145" i="20"/>
  <c r="R144" i="20"/>
  <c r="P144" i="20"/>
  <c r="O144" i="20"/>
  <c r="J144" i="20"/>
  <c r="I144" i="20"/>
  <c r="H144" i="20"/>
  <c r="R143" i="20"/>
  <c r="P143" i="20"/>
  <c r="O143" i="20"/>
  <c r="J143" i="20"/>
  <c r="I143" i="20"/>
  <c r="H143" i="20"/>
  <c r="R142" i="20"/>
  <c r="P142" i="20"/>
  <c r="O142" i="20"/>
  <c r="J142" i="20"/>
  <c r="I142" i="20"/>
  <c r="H142" i="20"/>
  <c r="R141" i="20"/>
  <c r="P141" i="20"/>
  <c r="O141" i="20"/>
  <c r="J141" i="20"/>
  <c r="I141" i="20"/>
  <c r="H141" i="20"/>
  <c r="R140" i="20"/>
  <c r="R139" i="20"/>
  <c r="P139" i="20"/>
  <c r="O139" i="20"/>
  <c r="J139" i="20"/>
  <c r="I139" i="20"/>
  <c r="H139" i="20"/>
  <c r="R138" i="20"/>
  <c r="P138" i="20"/>
  <c r="O138" i="20"/>
  <c r="J138" i="20"/>
  <c r="I138" i="20"/>
  <c r="H138" i="20"/>
  <c r="R137" i="20"/>
  <c r="R136" i="20"/>
  <c r="P136" i="20"/>
  <c r="O136" i="20"/>
  <c r="J136" i="20"/>
  <c r="I136" i="20"/>
  <c r="H136" i="20"/>
  <c r="R135" i="20"/>
  <c r="P135" i="20"/>
  <c r="O135" i="20"/>
  <c r="J135" i="20"/>
  <c r="I135" i="20"/>
  <c r="H135" i="20"/>
  <c r="R134" i="20"/>
  <c r="R133" i="20"/>
  <c r="P133" i="20"/>
  <c r="O133" i="20"/>
  <c r="J133" i="20"/>
  <c r="I133" i="20"/>
  <c r="H133" i="20"/>
  <c r="R132" i="20"/>
  <c r="P132" i="20"/>
  <c r="O132" i="20"/>
  <c r="J132" i="20"/>
  <c r="I132" i="20"/>
  <c r="H132" i="20"/>
  <c r="R131" i="20"/>
  <c r="P131" i="20"/>
  <c r="O131" i="20"/>
  <c r="J131" i="20"/>
  <c r="I131" i="20"/>
  <c r="H131" i="20"/>
  <c r="R130" i="20"/>
  <c r="P130" i="20"/>
  <c r="O130" i="20"/>
  <c r="J130" i="20"/>
  <c r="I130" i="20"/>
  <c r="H130" i="20"/>
  <c r="R129" i="20"/>
  <c r="P129" i="20"/>
  <c r="O129" i="20"/>
  <c r="J129" i="20"/>
  <c r="I129" i="20"/>
  <c r="H129" i="20"/>
  <c r="R128" i="20"/>
  <c r="R127" i="20"/>
  <c r="P127" i="20"/>
  <c r="O127" i="20"/>
  <c r="J127" i="20"/>
  <c r="I127" i="20"/>
  <c r="H127" i="20"/>
  <c r="R126" i="20"/>
  <c r="P126" i="20"/>
  <c r="O126" i="20"/>
  <c r="J126" i="20"/>
  <c r="I126" i="20"/>
  <c r="H126" i="20"/>
  <c r="R125" i="20"/>
  <c r="P125" i="20"/>
  <c r="O125" i="20"/>
  <c r="J125" i="20"/>
  <c r="I125" i="20"/>
  <c r="H125" i="20"/>
  <c r="R124" i="20"/>
  <c r="P124" i="20"/>
  <c r="O124" i="20"/>
  <c r="J124" i="20"/>
  <c r="I124" i="20"/>
  <c r="H124" i="20"/>
  <c r="R123" i="20"/>
  <c r="P123" i="20"/>
  <c r="O123" i="20"/>
  <c r="J123" i="20"/>
  <c r="I123" i="20"/>
  <c r="H123" i="20"/>
  <c r="R122" i="20"/>
  <c r="R121" i="20"/>
  <c r="P121" i="20"/>
  <c r="O121" i="20"/>
  <c r="J121" i="20"/>
  <c r="I121" i="20"/>
  <c r="H121" i="20"/>
  <c r="R120" i="20"/>
  <c r="P120" i="20"/>
  <c r="O120" i="20"/>
  <c r="J120" i="20"/>
  <c r="I120" i="20"/>
  <c r="H120" i="20"/>
  <c r="R119" i="20"/>
  <c r="P119" i="20"/>
  <c r="O119" i="20"/>
  <c r="J119" i="20"/>
  <c r="I119" i="20"/>
  <c r="H119" i="20"/>
  <c r="R118" i="20"/>
  <c r="P118" i="20"/>
  <c r="O118" i="20"/>
  <c r="J118" i="20"/>
  <c r="I118" i="20"/>
  <c r="H118" i="20"/>
  <c r="R117" i="20"/>
  <c r="P117" i="20"/>
  <c r="O117" i="20"/>
  <c r="J117" i="20"/>
  <c r="I117" i="20"/>
  <c r="H117" i="20"/>
  <c r="R116" i="20"/>
  <c r="P116" i="20"/>
  <c r="O116" i="20"/>
  <c r="J116" i="20"/>
  <c r="I116" i="20"/>
  <c r="H116" i="20"/>
  <c r="R115" i="20"/>
  <c r="R114" i="20"/>
  <c r="P114" i="20"/>
  <c r="O114" i="20"/>
  <c r="J114" i="20"/>
  <c r="I114" i="20"/>
  <c r="H114" i="20"/>
  <c r="R113" i="20"/>
  <c r="P113" i="20"/>
  <c r="O113" i="20"/>
  <c r="J113" i="20"/>
  <c r="I113" i="20"/>
  <c r="H113" i="20"/>
  <c r="R112" i="20"/>
  <c r="P112" i="20"/>
  <c r="O112" i="20"/>
  <c r="J112" i="20"/>
  <c r="I112" i="20"/>
  <c r="H112" i="20"/>
  <c r="R111" i="20"/>
  <c r="P111" i="20"/>
  <c r="O111" i="20"/>
  <c r="J111" i="20"/>
  <c r="I111" i="20"/>
  <c r="H111" i="20"/>
  <c r="R110" i="20"/>
  <c r="P110" i="20"/>
  <c r="O110" i="20"/>
  <c r="J110" i="20"/>
  <c r="I110" i="20"/>
  <c r="H110" i="20"/>
  <c r="R109" i="20"/>
  <c r="P109" i="20"/>
  <c r="O109" i="20"/>
  <c r="J109" i="20"/>
  <c r="I109" i="20"/>
  <c r="H109" i="20"/>
  <c r="R108" i="20"/>
  <c r="P108" i="20"/>
  <c r="O108" i="20"/>
  <c r="J108" i="20"/>
  <c r="I108" i="20"/>
  <c r="H108" i="20"/>
  <c r="P107" i="20"/>
  <c r="O107" i="20"/>
  <c r="J107" i="20"/>
  <c r="I107" i="20"/>
  <c r="H107" i="20"/>
  <c r="P106" i="20"/>
  <c r="O106" i="20"/>
  <c r="J106" i="20"/>
  <c r="I106" i="20"/>
  <c r="H106" i="20"/>
  <c r="P105" i="20"/>
  <c r="O105" i="20"/>
  <c r="J105" i="20"/>
  <c r="I105" i="20"/>
  <c r="H105" i="20"/>
  <c r="P104" i="20"/>
  <c r="O104" i="20"/>
  <c r="J104" i="20"/>
  <c r="I104" i="20"/>
  <c r="H104" i="20"/>
  <c r="P103" i="20"/>
  <c r="O103" i="20"/>
  <c r="J103" i="20"/>
  <c r="I103" i="20"/>
  <c r="H103" i="20"/>
  <c r="P101" i="20"/>
  <c r="O101" i="20"/>
  <c r="J101" i="20"/>
  <c r="I101" i="20"/>
  <c r="H101" i="20"/>
  <c r="P100" i="20"/>
  <c r="O100" i="20"/>
  <c r="J100" i="20"/>
  <c r="I100" i="20"/>
  <c r="H100" i="20"/>
  <c r="P99" i="20"/>
  <c r="O99" i="20"/>
  <c r="J99" i="20"/>
  <c r="I99" i="20"/>
  <c r="H99" i="20"/>
  <c r="P98" i="20"/>
  <c r="O98" i="20"/>
  <c r="J98" i="20"/>
  <c r="I98" i="20"/>
  <c r="H98" i="20"/>
  <c r="P97" i="20"/>
  <c r="O97" i="20"/>
  <c r="J97" i="20"/>
  <c r="I97" i="20"/>
  <c r="H97" i="20"/>
  <c r="P95" i="20"/>
  <c r="O95" i="20"/>
  <c r="J95" i="20"/>
  <c r="I95" i="20"/>
  <c r="H95" i="20"/>
  <c r="P94" i="20"/>
  <c r="O94" i="20"/>
  <c r="J94" i="20"/>
  <c r="I94" i="20"/>
  <c r="H94" i="20"/>
  <c r="P93" i="20"/>
  <c r="O93" i="20"/>
  <c r="J93" i="20"/>
  <c r="I93" i="20"/>
  <c r="H93" i="20"/>
  <c r="P92" i="20"/>
  <c r="O92" i="20"/>
  <c r="J92" i="20"/>
  <c r="I92" i="20"/>
  <c r="H92" i="20"/>
  <c r="P91" i="20"/>
  <c r="O91" i="20"/>
  <c r="J91" i="20"/>
  <c r="I91" i="20"/>
  <c r="H91" i="20"/>
  <c r="P90" i="20"/>
  <c r="O90" i="20"/>
  <c r="J90" i="20"/>
  <c r="I90" i="20"/>
  <c r="H90" i="20"/>
  <c r="P88" i="20"/>
  <c r="O88" i="20"/>
  <c r="J88" i="20"/>
  <c r="I88" i="20"/>
  <c r="H88" i="20"/>
  <c r="P87" i="20"/>
  <c r="O87" i="20"/>
  <c r="J87" i="20"/>
  <c r="I87" i="20"/>
  <c r="H87" i="20"/>
  <c r="P86" i="20"/>
  <c r="O86" i="20"/>
  <c r="J86" i="20"/>
  <c r="I86" i="20"/>
  <c r="H86" i="20"/>
  <c r="P85" i="20"/>
  <c r="O85" i="20"/>
  <c r="J85" i="20"/>
  <c r="I85" i="20"/>
  <c r="H85" i="20"/>
  <c r="P84" i="20"/>
  <c r="O84" i="20"/>
  <c r="J84" i="20"/>
  <c r="I84" i="20"/>
  <c r="H84" i="20"/>
  <c r="P83" i="20"/>
  <c r="O83" i="20"/>
  <c r="J83" i="20"/>
  <c r="I83" i="20"/>
  <c r="H83" i="20"/>
  <c r="P82" i="20"/>
  <c r="O82" i="20"/>
  <c r="J82" i="20"/>
  <c r="I82" i="20"/>
  <c r="H82" i="20"/>
  <c r="P81" i="20"/>
  <c r="O81" i="20"/>
  <c r="J81" i="20"/>
  <c r="I81" i="20"/>
  <c r="H81" i="20"/>
  <c r="P80" i="20"/>
  <c r="O80" i="20"/>
  <c r="J80" i="20"/>
  <c r="I80" i="20"/>
  <c r="H80" i="20"/>
  <c r="P79" i="20"/>
  <c r="O79" i="20"/>
  <c r="J79" i="20"/>
  <c r="I79" i="20"/>
  <c r="H79" i="20"/>
  <c r="P78" i="20"/>
  <c r="O78" i="20"/>
  <c r="J78" i="20"/>
  <c r="I78" i="20"/>
  <c r="H78" i="20"/>
  <c r="P77" i="20"/>
  <c r="O77" i="20"/>
  <c r="J77" i="20"/>
  <c r="I77" i="20"/>
  <c r="H77" i="20"/>
  <c r="P76" i="20"/>
  <c r="O76" i="20"/>
  <c r="J76" i="20"/>
  <c r="I76" i="20"/>
  <c r="H76" i="20"/>
  <c r="P74" i="20"/>
  <c r="O74" i="20"/>
  <c r="J74" i="20"/>
  <c r="I74" i="20"/>
  <c r="H74" i="20"/>
  <c r="P73" i="20"/>
  <c r="O73" i="20"/>
  <c r="J73" i="20"/>
  <c r="I73" i="20"/>
  <c r="H73" i="20"/>
  <c r="P72" i="20"/>
  <c r="O72" i="20"/>
  <c r="J72" i="20"/>
  <c r="I72" i="20"/>
  <c r="H72" i="20"/>
  <c r="P71" i="20"/>
  <c r="O71" i="20"/>
  <c r="J71" i="20"/>
  <c r="I71" i="20"/>
  <c r="H71" i="20"/>
  <c r="P70" i="20"/>
  <c r="O70" i="20"/>
  <c r="J70" i="20"/>
  <c r="I70" i="20"/>
  <c r="H70" i="20"/>
  <c r="P69" i="20"/>
  <c r="O69" i="20"/>
  <c r="J69" i="20"/>
  <c r="I69" i="20"/>
  <c r="H69" i="20"/>
  <c r="P68" i="20"/>
  <c r="O68" i="20"/>
  <c r="J68" i="20"/>
  <c r="I68" i="20"/>
  <c r="H68" i="20"/>
  <c r="P67" i="20"/>
  <c r="O67" i="20"/>
  <c r="J67" i="20"/>
  <c r="I67" i="20"/>
  <c r="H67" i="20"/>
  <c r="P66" i="20"/>
  <c r="O66" i="20"/>
  <c r="J66" i="20"/>
  <c r="I66" i="20"/>
  <c r="H66" i="20"/>
  <c r="P65" i="20"/>
  <c r="O65" i="20"/>
  <c r="J65" i="20"/>
  <c r="I65" i="20"/>
  <c r="H65" i="20"/>
  <c r="P63" i="20"/>
  <c r="O63" i="20"/>
  <c r="J63" i="20"/>
  <c r="I63" i="20"/>
  <c r="H63" i="20"/>
  <c r="P62" i="20"/>
  <c r="O62" i="20"/>
  <c r="J62" i="20"/>
  <c r="I62" i="20"/>
  <c r="H62" i="20"/>
  <c r="P61" i="20"/>
  <c r="O61" i="20"/>
  <c r="J61" i="20"/>
  <c r="I61" i="20"/>
  <c r="H61" i="20"/>
  <c r="P60" i="20"/>
  <c r="O60" i="20"/>
  <c r="J60" i="20"/>
  <c r="I60" i="20"/>
  <c r="H60" i="20"/>
  <c r="P59" i="20"/>
  <c r="O59" i="20"/>
  <c r="J59" i="20"/>
  <c r="I59" i="20"/>
  <c r="H59" i="20"/>
  <c r="P58" i="20"/>
  <c r="O58" i="20"/>
  <c r="J58" i="20"/>
  <c r="I58" i="20"/>
  <c r="H58" i="20"/>
  <c r="P56" i="20"/>
  <c r="O56" i="20"/>
  <c r="J56" i="20"/>
  <c r="I56" i="20"/>
  <c r="H56" i="20"/>
  <c r="P55" i="20"/>
  <c r="O55" i="20"/>
  <c r="J55" i="20"/>
  <c r="I55" i="20"/>
  <c r="H55" i="20"/>
  <c r="P54" i="20"/>
  <c r="O54" i="20"/>
  <c r="J54" i="20"/>
  <c r="I54" i="20"/>
  <c r="H54" i="20"/>
  <c r="P53" i="20"/>
  <c r="O53" i="20"/>
  <c r="J53" i="20"/>
  <c r="I53" i="20"/>
  <c r="H53" i="20"/>
  <c r="P51" i="20"/>
  <c r="O51" i="20"/>
  <c r="J51" i="20"/>
  <c r="I51" i="20"/>
  <c r="H51" i="20"/>
  <c r="P50" i="20"/>
  <c r="O50" i="20"/>
  <c r="J50" i="20"/>
  <c r="I50" i="20"/>
  <c r="H50" i="20"/>
  <c r="P49" i="20"/>
  <c r="O49" i="20"/>
  <c r="J49" i="20"/>
  <c r="I49" i="20"/>
  <c r="H49" i="20"/>
  <c r="P48" i="20"/>
  <c r="O48" i="20"/>
  <c r="J48" i="20"/>
  <c r="I48" i="20"/>
  <c r="H48" i="20"/>
  <c r="P47" i="20"/>
  <c r="O47" i="20"/>
  <c r="J47" i="20"/>
  <c r="I47" i="20"/>
  <c r="H47" i="20"/>
  <c r="P46" i="20"/>
  <c r="O46" i="20"/>
  <c r="J46" i="20"/>
  <c r="I46" i="20"/>
  <c r="H46" i="20"/>
  <c r="P44" i="20"/>
  <c r="O44" i="20"/>
  <c r="J44" i="20"/>
  <c r="I44" i="20"/>
  <c r="H44" i="20"/>
  <c r="P43" i="20"/>
  <c r="O43" i="20"/>
  <c r="J43" i="20"/>
  <c r="I43" i="20"/>
  <c r="H43" i="20"/>
  <c r="P42" i="20"/>
  <c r="O42" i="20"/>
  <c r="J42" i="20"/>
  <c r="I42" i="20"/>
  <c r="H42" i="20"/>
  <c r="P41" i="20"/>
  <c r="O41" i="20"/>
  <c r="J41" i="20"/>
  <c r="I41" i="20"/>
  <c r="H41" i="20"/>
  <c r="P40" i="20"/>
  <c r="O40" i="20"/>
  <c r="J40" i="20"/>
  <c r="I40" i="20"/>
  <c r="H40" i="20"/>
  <c r="P39" i="20"/>
  <c r="O39" i="20"/>
  <c r="J39" i="20"/>
  <c r="I39" i="20"/>
  <c r="H39" i="20"/>
  <c r="P37" i="20"/>
  <c r="O37" i="20"/>
  <c r="J37" i="20"/>
  <c r="I37" i="20"/>
  <c r="H37" i="20"/>
  <c r="P36" i="20"/>
  <c r="O36" i="20"/>
  <c r="J36" i="20"/>
  <c r="I36" i="20"/>
  <c r="H36" i="20"/>
  <c r="P35" i="20"/>
  <c r="O35" i="20"/>
  <c r="J35" i="20"/>
  <c r="I35" i="20"/>
  <c r="H35" i="20"/>
  <c r="P34" i="20"/>
  <c r="O34" i="20"/>
  <c r="J34" i="20"/>
  <c r="I34" i="20"/>
  <c r="H34" i="20"/>
  <c r="P32" i="20"/>
  <c r="O32" i="20"/>
  <c r="J32" i="20"/>
  <c r="I32" i="20"/>
  <c r="H32" i="20"/>
  <c r="P31" i="20"/>
  <c r="O31" i="20"/>
  <c r="J31" i="20"/>
  <c r="I31" i="20"/>
  <c r="H31" i="20"/>
  <c r="P30" i="20"/>
  <c r="O30" i="20"/>
  <c r="J30" i="20"/>
  <c r="I30" i="20"/>
  <c r="H30" i="20"/>
  <c r="P29" i="20"/>
  <c r="O29" i="20"/>
  <c r="J29" i="20"/>
  <c r="I29" i="20"/>
  <c r="H29" i="20"/>
  <c r="P28" i="20"/>
  <c r="O28" i="20"/>
  <c r="J28" i="20"/>
  <c r="I28" i="20"/>
  <c r="H28" i="20"/>
  <c r="P27" i="20"/>
  <c r="O27" i="20"/>
  <c r="J27" i="20"/>
  <c r="I27" i="20"/>
  <c r="H27" i="20"/>
  <c r="P26" i="20"/>
  <c r="O26" i="20"/>
  <c r="J26" i="20"/>
  <c r="I26" i="20"/>
  <c r="H26" i="20"/>
  <c r="P25" i="20"/>
  <c r="O25" i="20"/>
  <c r="J25" i="20"/>
  <c r="I25" i="20"/>
  <c r="H25" i="20"/>
  <c r="P24" i="20"/>
  <c r="O24" i="20"/>
  <c r="J24" i="20"/>
  <c r="I24" i="20"/>
  <c r="H24" i="20"/>
  <c r="P23" i="20"/>
  <c r="O23" i="20"/>
  <c r="J23" i="20"/>
  <c r="I23" i="20"/>
  <c r="H23" i="20"/>
  <c r="P22" i="20"/>
  <c r="O22" i="20"/>
  <c r="J22" i="20"/>
  <c r="I22" i="20"/>
  <c r="H22" i="20"/>
  <c r="P20" i="20"/>
  <c r="O20" i="20"/>
  <c r="J20" i="20"/>
  <c r="I20" i="20"/>
  <c r="H20" i="20"/>
  <c r="P19" i="20"/>
  <c r="O19" i="20"/>
  <c r="J19" i="20"/>
  <c r="I19" i="20"/>
  <c r="H19" i="20"/>
  <c r="P17" i="20"/>
  <c r="O17" i="20"/>
  <c r="J17" i="20"/>
  <c r="I17" i="20"/>
  <c r="H17" i="20"/>
  <c r="P16" i="20"/>
  <c r="O16" i="20"/>
  <c r="J16" i="20"/>
  <c r="I16" i="20"/>
  <c r="H16" i="20"/>
  <c r="P14" i="20"/>
  <c r="O14" i="20"/>
  <c r="J14" i="20"/>
  <c r="I14" i="20"/>
  <c r="H14" i="20"/>
  <c r="P13" i="20"/>
  <c r="O13" i="20"/>
  <c r="J13" i="20"/>
  <c r="I13" i="20"/>
  <c r="H13" i="20"/>
  <c r="P12" i="20"/>
  <c r="O12" i="20"/>
  <c r="J12" i="20"/>
  <c r="I12" i="20"/>
  <c r="H12" i="20"/>
  <c r="P11" i="20"/>
  <c r="O11" i="20"/>
  <c r="J11" i="20"/>
  <c r="I11" i="20"/>
  <c r="H11" i="20"/>
  <c r="P10" i="20"/>
  <c r="O10" i="20"/>
  <c r="J10" i="20"/>
  <c r="I10" i="20"/>
  <c r="H10" i="20"/>
  <c r="P9" i="20"/>
  <c r="O9" i="20"/>
  <c r="J9" i="20"/>
  <c r="I9" i="20"/>
  <c r="H9" i="20"/>
  <c r="P8" i="20"/>
  <c r="O8" i="20"/>
  <c r="J8" i="20"/>
  <c r="I8" i="20"/>
  <c r="H8" i="20"/>
  <c r="P7" i="20"/>
  <c r="O7" i="20"/>
  <c r="J7" i="20"/>
  <c r="I7" i="20"/>
  <c r="H7" i="20"/>
  <c r="P6" i="20"/>
  <c r="O6" i="20"/>
  <c r="J6" i="20"/>
  <c r="I6" i="20"/>
  <c r="H6" i="20"/>
  <c r="P5" i="20"/>
  <c r="O5" i="20"/>
  <c r="J5" i="20"/>
  <c r="I5" i="20"/>
  <c r="H5" i="20"/>
  <c r="P4" i="20"/>
  <c r="O4" i="20"/>
  <c r="J4" i="20"/>
  <c r="I4" i="20"/>
  <c r="H4" i="20"/>
  <c r="P165" i="19"/>
  <c r="O165" i="19"/>
  <c r="J165" i="19"/>
  <c r="I165" i="19"/>
  <c r="H165" i="19"/>
  <c r="P164" i="19"/>
  <c r="O164" i="19"/>
  <c r="J164" i="19"/>
  <c r="I164" i="19"/>
  <c r="H164" i="19"/>
  <c r="P163" i="19"/>
  <c r="O163" i="19"/>
  <c r="J163" i="19"/>
  <c r="I163" i="19"/>
  <c r="H163" i="19"/>
  <c r="P161" i="19"/>
  <c r="O161" i="19"/>
  <c r="J161" i="19"/>
  <c r="I161" i="19"/>
  <c r="H161" i="19"/>
  <c r="P160" i="19"/>
  <c r="O160" i="19"/>
  <c r="J160" i="19"/>
  <c r="I160" i="19"/>
  <c r="H160" i="19"/>
  <c r="P159" i="19"/>
  <c r="O159" i="19"/>
  <c r="J159" i="19"/>
  <c r="I159" i="19"/>
  <c r="H159" i="19"/>
  <c r="P158" i="19"/>
  <c r="O158" i="19"/>
  <c r="J158" i="19"/>
  <c r="I158" i="19"/>
  <c r="H158" i="19"/>
  <c r="P157" i="19"/>
  <c r="O157" i="19"/>
  <c r="J157" i="19"/>
  <c r="I157" i="19"/>
  <c r="H157" i="19"/>
  <c r="P155" i="19"/>
  <c r="O155" i="19"/>
  <c r="J155" i="19"/>
  <c r="I155" i="19"/>
  <c r="H155" i="19"/>
  <c r="P154" i="19"/>
  <c r="O154" i="19"/>
  <c r="J154" i="19"/>
  <c r="I154" i="19"/>
  <c r="H154" i="19"/>
  <c r="P153" i="19"/>
  <c r="O153" i="19"/>
  <c r="J153" i="19"/>
  <c r="I153" i="19"/>
  <c r="H153" i="19"/>
  <c r="R152" i="19"/>
  <c r="P152" i="19"/>
  <c r="O152" i="19"/>
  <c r="J152" i="19"/>
  <c r="I152" i="19"/>
  <c r="H152" i="19"/>
  <c r="R151" i="19"/>
  <c r="P151" i="19"/>
  <c r="O151" i="19"/>
  <c r="J151" i="19"/>
  <c r="I151" i="19"/>
  <c r="H151" i="19"/>
  <c r="R150" i="19"/>
  <c r="P150" i="19"/>
  <c r="O150" i="19"/>
  <c r="J150" i="19"/>
  <c r="I150" i="19"/>
  <c r="H150" i="19"/>
  <c r="R149" i="19"/>
  <c r="P149" i="19"/>
  <c r="O149" i="19"/>
  <c r="J149" i="19"/>
  <c r="I149" i="19"/>
  <c r="H149" i="19"/>
  <c r="R148" i="19"/>
  <c r="P148" i="19"/>
  <c r="O148" i="19"/>
  <c r="J148" i="19"/>
  <c r="I148" i="19"/>
  <c r="H148" i="19"/>
  <c r="R147" i="19"/>
  <c r="P147" i="19"/>
  <c r="O147" i="19"/>
  <c r="J147" i="19"/>
  <c r="I147" i="19"/>
  <c r="H147" i="19"/>
  <c r="R146" i="19"/>
  <c r="P146" i="19"/>
  <c r="O146" i="19"/>
  <c r="J146" i="19"/>
  <c r="I146" i="19"/>
  <c r="H146" i="19"/>
  <c r="R145" i="19"/>
  <c r="P145" i="19"/>
  <c r="O145" i="19"/>
  <c r="J145" i="19"/>
  <c r="I145" i="19"/>
  <c r="H145" i="19"/>
  <c r="R144" i="19"/>
  <c r="P144" i="19"/>
  <c r="O144" i="19"/>
  <c r="J144" i="19"/>
  <c r="I144" i="19"/>
  <c r="H144" i="19"/>
  <c r="R143" i="19"/>
  <c r="P143" i="19"/>
  <c r="O143" i="19"/>
  <c r="J143" i="19"/>
  <c r="I143" i="19"/>
  <c r="H143" i="19"/>
  <c r="R142" i="19"/>
  <c r="P142" i="19"/>
  <c r="O142" i="19"/>
  <c r="J142" i="19"/>
  <c r="I142" i="19"/>
  <c r="H142" i="19"/>
  <c r="R141" i="19"/>
  <c r="P141" i="19"/>
  <c r="O141" i="19"/>
  <c r="J141" i="19"/>
  <c r="I141" i="19"/>
  <c r="H141" i="19"/>
  <c r="R140" i="19"/>
  <c r="R139" i="19"/>
  <c r="P139" i="19"/>
  <c r="O139" i="19"/>
  <c r="J139" i="19"/>
  <c r="I139" i="19"/>
  <c r="H139" i="19"/>
  <c r="R138" i="19"/>
  <c r="P138" i="19"/>
  <c r="O138" i="19"/>
  <c r="J138" i="19"/>
  <c r="I138" i="19"/>
  <c r="H138" i="19"/>
  <c r="R137" i="19"/>
  <c r="R136" i="19"/>
  <c r="P136" i="19"/>
  <c r="O136" i="19"/>
  <c r="J136" i="19"/>
  <c r="I136" i="19"/>
  <c r="H136" i="19"/>
  <c r="R135" i="19"/>
  <c r="P135" i="19"/>
  <c r="O135" i="19"/>
  <c r="J135" i="19"/>
  <c r="I135" i="19"/>
  <c r="H135" i="19"/>
  <c r="R134" i="19"/>
  <c r="R133" i="19"/>
  <c r="P133" i="19"/>
  <c r="O133" i="19"/>
  <c r="J133" i="19"/>
  <c r="I133" i="19"/>
  <c r="H133" i="19"/>
  <c r="R132" i="19"/>
  <c r="P132" i="19"/>
  <c r="O132" i="19"/>
  <c r="J132" i="19"/>
  <c r="I132" i="19"/>
  <c r="H132" i="19"/>
  <c r="R131" i="19"/>
  <c r="P131" i="19"/>
  <c r="O131" i="19"/>
  <c r="J131" i="19"/>
  <c r="I131" i="19"/>
  <c r="H131" i="19"/>
  <c r="R130" i="19"/>
  <c r="P130" i="19"/>
  <c r="O130" i="19"/>
  <c r="J130" i="19"/>
  <c r="I130" i="19"/>
  <c r="H130" i="19"/>
  <c r="R129" i="19"/>
  <c r="P129" i="19"/>
  <c r="O129" i="19"/>
  <c r="J129" i="19"/>
  <c r="I129" i="19"/>
  <c r="H129" i="19"/>
  <c r="R128" i="19"/>
  <c r="R127" i="19"/>
  <c r="P127" i="19"/>
  <c r="O127" i="19"/>
  <c r="J127" i="19"/>
  <c r="I127" i="19"/>
  <c r="H127" i="19"/>
  <c r="R126" i="19"/>
  <c r="P126" i="19"/>
  <c r="O126" i="19"/>
  <c r="J126" i="19"/>
  <c r="I126" i="19"/>
  <c r="H126" i="19"/>
  <c r="R125" i="19"/>
  <c r="P125" i="19"/>
  <c r="O125" i="19"/>
  <c r="J125" i="19"/>
  <c r="I125" i="19"/>
  <c r="H125" i="19"/>
  <c r="R124" i="19"/>
  <c r="P124" i="19"/>
  <c r="O124" i="19"/>
  <c r="J124" i="19"/>
  <c r="I124" i="19"/>
  <c r="H124" i="19"/>
  <c r="R123" i="19"/>
  <c r="P123" i="19"/>
  <c r="O123" i="19"/>
  <c r="J123" i="19"/>
  <c r="I123" i="19"/>
  <c r="H123" i="19"/>
  <c r="R122" i="19"/>
  <c r="R121" i="19"/>
  <c r="P121" i="19"/>
  <c r="O121" i="19"/>
  <c r="J121" i="19"/>
  <c r="I121" i="19"/>
  <c r="H121" i="19"/>
  <c r="R120" i="19"/>
  <c r="P120" i="19"/>
  <c r="O120" i="19"/>
  <c r="J120" i="19"/>
  <c r="I120" i="19"/>
  <c r="H120" i="19"/>
  <c r="R119" i="19"/>
  <c r="P119" i="19"/>
  <c r="O119" i="19"/>
  <c r="J119" i="19"/>
  <c r="I119" i="19"/>
  <c r="H119" i="19"/>
  <c r="R118" i="19"/>
  <c r="P118" i="19"/>
  <c r="O118" i="19"/>
  <c r="J118" i="19"/>
  <c r="I118" i="19"/>
  <c r="H118" i="19"/>
  <c r="R117" i="19"/>
  <c r="P117" i="19"/>
  <c r="O117" i="19"/>
  <c r="J117" i="19"/>
  <c r="I117" i="19"/>
  <c r="H117" i="19"/>
  <c r="R116" i="19"/>
  <c r="P116" i="19"/>
  <c r="O116" i="19"/>
  <c r="J116" i="19"/>
  <c r="I116" i="19"/>
  <c r="H116" i="19"/>
  <c r="R115" i="19"/>
  <c r="R114" i="19"/>
  <c r="P114" i="19"/>
  <c r="O114" i="19"/>
  <c r="J114" i="19"/>
  <c r="I114" i="19"/>
  <c r="H114" i="19"/>
  <c r="R113" i="19"/>
  <c r="P113" i="19"/>
  <c r="O113" i="19"/>
  <c r="J113" i="19"/>
  <c r="I113" i="19"/>
  <c r="H113" i="19"/>
  <c r="R112" i="19"/>
  <c r="P112" i="19"/>
  <c r="O112" i="19"/>
  <c r="J112" i="19"/>
  <c r="I112" i="19"/>
  <c r="H112" i="19"/>
  <c r="R111" i="19"/>
  <c r="P111" i="19"/>
  <c r="O111" i="19"/>
  <c r="J111" i="19"/>
  <c r="I111" i="19"/>
  <c r="H111" i="19"/>
  <c r="R110" i="19"/>
  <c r="P110" i="19"/>
  <c r="O110" i="19"/>
  <c r="J110" i="19"/>
  <c r="I110" i="19"/>
  <c r="H110" i="19"/>
  <c r="R109" i="19"/>
  <c r="P109" i="19"/>
  <c r="O109" i="19"/>
  <c r="J109" i="19"/>
  <c r="I109" i="19"/>
  <c r="H109" i="19"/>
  <c r="R108" i="19"/>
  <c r="P108" i="19"/>
  <c r="O108" i="19"/>
  <c r="J108" i="19"/>
  <c r="I108" i="19"/>
  <c r="H108" i="19"/>
  <c r="P107" i="19"/>
  <c r="O107" i="19"/>
  <c r="J107" i="19"/>
  <c r="I107" i="19"/>
  <c r="H107" i="19"/>
  <c r="P106" i="19"/>
  <c r="O106" i="19"/>
  <c r="J106" i="19"/>
  <c r="I106" i="19"/>
  <c r="H106" i="19"/>
  <c r="P105" i="19"/>
  <c r="O105" i="19"/>
  <c r="J105" i="19"/>
  <c r="I105" i="19"/>
  <c r="H105" i="19"/>
  <c r="P104" i="19"/>
  <c r="O104" i="19"/>
  <c r="J104" i="19"/>
  <c r="I104" i="19"/>
  <c r="H104" i="19"/>
  <c r="P103" i="19"/>
  <c r="O103" i="19"/>
  <c r="J103" i="19"/>
  <c r="I103" i="19"/>
  <c r="H103" i="19"/>
  <c r="P101" i="19"/>
  <c r="O101" i="19"/>
  <c r="J101" i="19"/>
  <c r="I101" i="19"/>
  <c r="H101" i="19"/>
  <c r="P100" i="19"/>
  <c r="O100" i="19"/>
  <c r="J100" i="19"/>
  <c r="I100" i="19"/>
  <c r="H100" i="19"/>
  <c r="P99" i="19"/>
  <c r="O99" i="19"/>
  <c r="J99" i="19"/>
  <c r="I99" i="19"/>
  <c r="H99" i="19"/>
  <c r="P98" i="19"/>
  <c r="O98" i="19"/>
  <c r="J98" i="19"/>
  <c r="I98" i="19"/>
  <c r="H98" i="19"/>
  <c r="P97" i="19"/>
  <c r="O97" i="19"/>
  <c r="J97" i="19"/>
  <c r="I97" i="19"/>
  <c r="H97" i="19"/>
  <c r="P95" i="19"/>
  <c r="O95" i="19"/>
  <c r="J95" i="19"/>
  <c r="I95" i="19"/>
  <c r="H95" i="19"/>
  <c r="P94" i="19"/>
  <c r="O94" i="19"/>
  <c r="J94" i="19"/>
  <c r="I94" i="19"/>
  <c r="H94" i="19"/>
  <c r="P93" i="19"/>
  <c r="O93" i="19"/>
  <c r="J93" i="19"/>
  <c r="I93" i="19"/>
  <c r="H93" i="19"/>
  <c r="P92" i="19"/>
  <c r="O92" i="19"/>
  <c r="J92" i="19"/>
  <c r="I92" i="19"/>
  <c r="H92" i="19"/>
  <c r="P91" i="19"/>
  <c r="O91" i="19"/>
  <c r="J91" i="19"/>
  <c r="I91" i="19"/>
  <c r="H91" i="19"/>
  <c r="P90" i="19"/>
  <c r="O90" i="19"/>
  <c r="J90" i="19"/>
  <c r="I90" i="19"/>
  <c r="H90" i="19"/>
  <c r="P88" i="19"/>
  <c r="O88" i="19"/>
  <c r="J88" i="19"/>
  <c r="I88" i="19"/>
  <c r="H88" i="19"/>
  <c r="P87" i="19"/>
  <c r="O87" i="19"/>
  <c r="J87" i="19"/>
  <c r="I87" i="19"/>
  <c r="H87" i="19"/>
  <c r="P86" i="19"/>
  <c r="O86" i="19"/>
  <c r="J86" i="19"/>
  <c r="I86" i="19"/>
  <c r="H86" i="19"/>
  <c r="P85" i="19"/>
  <c r="O85" i="19"/>
  <c r="J85" i="19"/>
  <c r="I85" i="19"/>
  <c r="H85" i="19"/>
  <c r="P84" i="19"/>
  <c r="O84" i="19"/>
  <c r="J84" i="19"/>
  <c r="I84" i="19"/>
  <c r="H84" i="19"/>
  <c r="P83" i="19"/>
  <c r="O83" i="19"/>
  <c r="J83" i="19"/>
  <c r="I83" i="19"/>
  <c r="H83" i="19"/>
  <c r="P82" i="19"/>
  <c r="O82" i="19"/>
  <c r="J82" i="19"/>
  <c r="I82" i="19"/>
  <c r="H82" i="19"/>
  <c r="P81" i="19"/>
  <c r="O81" i="19"/>
  <c r="J81" i="19"/>
  <c r="I81" i="19"/>
  <c r="H81" i="19"/>
  <c r="P80" i="19"/>
  <c r="O80" i="19"/>
  <c r="J80" i="19"/>
  <c r="I80" i="19"/>
  <c r="H80" i="19"/>
  <c r="P79" i="19"/>
  <c r="O79" i="19"/>
  <c r="J79" i="19"/>
  <c r="I79" i="19"/>
  <c r="H79" i="19"/>
  <c r="P78" i="19"/>
  <c r="O78" i="19"/>
  <c r="J78" i="19"/>
  <c r="I78" i="19"/>
  <c r="H78" i="19"/>
  <c r="P77" i="19"/>
  <c r="O77" i="19"/>
  <c r="J77" i="19"/>
  <c r="I77" i="19"/>
  <c r="H77" i="19"/>
  <c r="P76" i="19"/>
  <c r="O76" i="19"/>
  <c r="J76" i="19"/>
  <c r="I76" i="19"/>
  <c r="H76" i="19"/>
  <c r="P74" i="19"/>
  <c r="O74" i="19"/>
  <c r="J74" i="19"/>
  <c r="I74" i="19"/>
  <c r="H74" i="19"/>
  <c r="P73" i="19"/>
  <c r="O73" i="19"/>
  <c r="J73" i="19"/>
  <c r="I73" i="19"/>
  <c r="H73" i="19"/>
  <c r="P72" i="19"/>
  <c r="O72" i="19"/>
  <c r="J72" i="19"/>
  <c r="I72" i="19"/>
  <c r="H72" i="19"/>
  <c r="P71" i="19"/>
  <c r="O71" i="19"/>
  <c r="J71" i="19"/>
  <c r="I71" i="19"/>
  <c r="H71" i="19"/>
  <c r="P70" i="19"/>
  <c r="O70" i="19"/>
  <c r="J70" i="19"/>
  <c r="I70" i="19"/>
  <c r="H70" i="19"/>
  <c r="P69" i="19"/>
  <c r="O69" i="19"/>
  <c r="J69" i="19"/>
  <c r="I69" i="19"/>
  <c r="H69" i="19"/>
  <c r="P68" i="19"/>
  <c r="O68" i="19"/>
  <c r="J68" i="19"/>
  <c r="I68" i="19"/>
  <c r="H68" i="19"/>
  <c r="P67" i="19"/>
  <c r="O67" i="19"/>
  <c r="J67" i="19"/>
  <c r="I67" i="19"/>
  <c r="H67" i="19"/>
  <c r="P66" i="19"/>
  <c r="O66" i="19"/>
  <c r="J66" i="19"/>
  <c r="I66" i="19"/>
  <c r="H66" i="19"/>
  <c r="P65" i="19"/>
  <c r="O65" i="19"/>
  <c r="J65" i="19"/>
  <c r="I65" i="19"/>
  <c r="H65" i="19"/>
  <c r="P63" i="19"/>
  <c r="O63" i="19"/>
  <c r="J63" i="19"/>
  <c r="I63" i="19"/>
  <c r="H63" i="19"/>
  <c r="P62" i="19"/>
  <c r="O62" i="19"/>
  <c r="J62" i="19"/>
  <c r="I62" i="19"/>
  <c r="H62" i="19"/>
  <c r="P61" i="19"/>
  <c r="O61" i="19"/>
  <c r="J61" i="19"/>
  <c r="I61" i="19"/>
  <c r="H61" i="19"/>
  <c r="P60" i="19"/>
  <c r="O60" i="19"/>
  <c r="J60" i="19"/>
  <c r="I60" i="19"/>
  <c r="H60" i="19"/>
  <c r="P59" i="19"/>
  <c r="O59" i="19"/>
  <c r="J59" i="19"/>
  <c r="I59" i="19"/>
  <c r="H59" i="19"/>
  <c r="P58" i="19"/>
  <c r="O58" i="19"/>
  <c r="J58" i="19"/>
  <c r="I58" i="19"/>
  <c r="H58" i="19"/>
  <c r="P56" i="19"/>
  <c r="O56" i="19"/>
  <c r="J56" i="19"/>
  <c r="I56" i="19"/>
  <c r="H56" i="19"/>
  <c r="P55" i="19"/>
  <c r="O55" i="19"/>
  <c r="J55" i="19"/>
  <c r="I55" i="19"/>
  <c r="H55" i="19"/>
  <c r="P54" i="19"/>
  <c r="O54" i="19"/>
  <c r="J54" i="19"/>
  <c r="I54" i="19"/>
  <c r="H54" i="19"/>
  <c r="P53" i="19"/>
  <c r="O53" i="19"/>
  <c r="J53" i="19"/>
  <c r="I53" i="19"/>
  <c r="H53" i="19"/>
  <c r="P51" i="19"/>
  <c r="O51" i="19"/>
  <c r="J51" i="19"/>
  <c r="I51" i="19"/>
  <c r="H51" i="19"/>
  <c r="P50" i="19"/>
  <c r="O50" i="19"/>
  <c r="J50" i="19"/>
  <c r="I50" i="19"/>
  <c r="H50" i="19"/>
  <c r="P49" i="19"/>
  <c r="O49" i="19"/>
  <c r="J49" i="19"/>
  <c r="I49" i="19"/>
  <c r="H49" i="19"/>
  <c r="P48" i="19"/>
  <c r="O48" i="19"/>
  <c r="J48" i="19"/>
  <c r="I48" i="19"/>
  <c r="H48" i="19"/>
  <c r="P47" i="19"/>
  <c r="O47" i="19"/>
  <c r="J47" i="19"/>
  <c r="I47" i="19"/>
  <c r="H47" i="19"/>
  <c r="P46" i="19"/>
  <c r="O46" i="19"/>
  <c r="J46" i="19"/>
  <c r="I46" i="19"/>
  <c r="H46" i="19"/>
  <c r="P44" i="19"/>
  <c r="O44" i="19"/>
  <c r="J44" i="19"/>
  <c r="I44" i="19"/>
  <c r="H44" i="19"/>
  <c r="P43" i="19"/>
  <c r="O43" i="19"/>
  <c r="J43" i="19"/>
  <c r="I43" i="19"/>
  <c r="H43" i="19"/>
  <c r="P42" i="19"/>
  <c r="O42" i="19"/>
  <c r="J42" i="19"/>
  <c r="I42" i="19"/>
  <c r="H42" i="19"/>
  <c r="P41" i="19"/>
  <c r="O41" i="19"/>
  <c r="J41" i="19"/>
  <c r="I41" i="19"/>
  <c r="H41" i="19"/>
  <c r="P40" i="19"/>
  <c r="O40" i="19"/>
  <c r="J40" i="19"/>
  <c r="I40" i="19"/>
  <c r="H40" i="19"/>
  <c r="P39" i="19"/>
  <c r="O39" i="19"/>
  <c r="J39" i="19"/>
  <c r="I39" i="19"/>
  <c r="H39" i="19"/>
  <c r="P37" i="19"/>
  <c r="O37" i="19"/>
  <c r="J37" i="19"/>
  <c r="I37" i="19"/>
  <c r="H37" i="19"/>
  <c r="P36" i="19"/>
  <c r="O36" i="19"/>
  <c r="J36" i="19"/>
  <c r="I36" i="19"/>
  <c r="H36" i="19"/>
  <c r="P35" i="19"/>
  <c r="O35" i="19"/>
  <c r="J35" i="19"/>
  <c r="I35" i="19"/>
  <c r="H35" i="19"/>
  <c r="P34" i="19"/>
  <c r="O34" i="19"/>
  <c r="J34" i="19"/>
  <c r="I34" i="19"/>
  <c r="H34" i="19"/>
  <c r="P32" i="19"/>
  <c r="O32" i="19"/>
  <c r="J32" i="19"/>
  <c r="I32" i="19"/>
  <c r="H32" i="19"/>
  <c r="P31" i="19"/>
  <c r="O31" i="19"/>
  <c r="J31" i="19"/>
  <c r="I31" i="19"/>
  <c r="H31" i="19"/>
  <c r="P30" i="19"/>
  <c r="O30" i="19"/>
  <c r="J30" i="19"/>
  <c r="I30" i="19"/>
  <c r="H30" i="19"/>
  <c r="P29" i="19"/>
  <c r="O29" i="19"/>
  <c r="J29" i="19"/>
  <c r="I29" i="19"/>
  <c r="H29" i="19"/>
  <c r="P28" i="19"/>
  <c r="O28" i="19"/>
  <c r="J28" i="19"/>
  <c r="I28" i="19"/>
  <c r="H28" i="19"/>
  <c r="P27" i="19"/>
  <c r="O27" i="19"/>
  <c r="J27" i="19"/>
  <c r="I27" i="19"/>
  <c r="H27" i="19"/>
  <c r="P26" i="19"/>
  <c r="O26" i="19"/>
  <c r="J26" i="19"/>
  <c r="I26" i="19"/>
  <c r="H26" i="19"/>
  <c r="P25" i="19"/>
  <c r="O25" i="19"/>
  <c r="J25" i="19"/>
  <c r="I25" i="19"/>
  <c r="H25" i="19"/>
  <c r="P24" i="19"/>
  <c r="O24" i="19"/>
  <c r="J24" i="19"/>
  <c r="I24" i="19"/>
  <c r="H24" i="19"/>
  <c r="P23" i="19"/>
  <c r="O23" i="19"/>
  <c r="J23" i="19"/>
  <c r="I23" i="19"/>
  <c r="H23" i="19"/>
  <c r="P22" i="19"/>
  <c r="O22" i="19"/>
  <c r="J22" i="19"/>
  <c r="I22" i="19"/>
  <c r="H22" i="19"/>
  <c r="P20" i="19"/>
  <c r="O20" i="19"/>
  <c r="J20" i="19"/>
  <c r="I20" i="19"/>
  <c r="H20" i="19"/>
  <c r="P19" i="19"/>
  <c r="O19" i="19"/>
  <c r="J19" i="19"/>
  <c r="I19" i="19"/>
  <c r="H19" i="19"/>
  <c r="P17" i="19"/>
  <c r="O17" i="19"/>
  <c r="J17" i="19"/>
  <c r="I17" i="19"/>
  <c r="H17" i="19"/>
  <c r="P16" i="19"/>
  <c r="O16" i="19"/>
  <c r="J16" i="19"/>
  <c r="I16" i="19"/>
  <c r="H16" i="19"/>
  <c r="P14" i="19"/>
  <c r="O14" i="19"/>
  <c r="J14" i="19"/>
  <c r="I14" i="19"/>
  <c r="H14" i="19"/>
  <c r="P13" i="19"/>
  <c r="O13" i="19"/>
  <c r="J13" i="19"/>
  <c r="I13" i="19"/>
  <c r="H13" i="19"/>
  <c r="P12" i="19"/>
  <c r="O12" i="19"/>
  <c r="J12" i="19"/>
  <c r="I12" i="19"/>
  <c r="H12" i="19"/>
  <c r="P11" i="19"/>
  <c r="O11" i="19"/>
  <c r="J11" i="19"/>
  <c r="I11" i="19"/>
  <c r="H11" i="19"/>
  <c r="P10" i="19"/>
  <c r="O10" i="19"/>
  <c r="J10" i="19"/>
  <c r="I10" i="19"/>
  <c r="H10" i="19"/>
  <c r="P9" i="19"/>
  <c r="O9" i="19"/>
  <c r="J9" i="19"/>
  <c r="I9" i="19"/>
  <c r="H9" i="19"/>
  <c r="P8" i="19"/>
  <c r="O8" i="19"/>
  <c r="J8" i="19"/>
  <c r="I8" i="19"/>
  <c r="H8" i="19"/>
  <c r="P7" i="19"/>
  <c r="O7" i="19"/>
  <c r="J7" i="19"/>
  <c r="I7" i="19"/>
  <c r="H7" i="19"/>
  <c r="P6" i="19"/>
  <c r="O6" i="19"/>
  <c r="J6" i="19"/>
  <c r="I6" i="19"/>
  <c r="H6" i="19"/>
  <c r="P5" i="19"/>
  <c r="O5" i="19"/>
  <c r="J5" i="19"/>
  <c r="I5" i="19"/>
  <c r="H5" i="19"/>
  <c r="P4" i="19"/>
  <c r="O4" i="19"/>
  <c r="J4" i="19"/>
  <c r="I4" i="19"/>
  <c r="H4" i="19"/>
  <c r="Q107" i="1" l="1"/>
  <c r="P107" i="1"/>
  <c r="O107" i="1"/>
  <c r="Q106" i="1"/>
  <c r="P106" i="1"/>
  <c r="O106" i="1"/>
  <c r="Q105" i="1"/>
  <c r="P105" i="1"/>
  <c r="O105" i="1"/>
  <c r="Q104" i="1"/>
  <c r="P104" i="1"/>
  <c r="O104" i="1"/>
  <c r="Q103" i="1"/>
  <c r="P103" i="1"/>
  <c r="O103" i="1"/>
  <c r="Q101" i="1"/>
  <c r="P101" i="1"/>
  <c r="O101" i="1"/>
  <c r="Q100" i="1"/>
  <c r="P100" i="1"/>
  <c r="O100" i="1"/>
  <c r="Q99" i="1"/>
  <c r="P99" i="1"/>
  <c r="O99" i="1"/>
  <c r="Q98" i="1"/>
  <c r="P98" i="1"/>
  <c r="O98" i="1"/>
  <c r="Q97" i="1"/>
  <c r="P97" i="1"/>
  <c r="O97" i="1"/>
  <c r="Q95" i="1"/>
  <c r="P95" i="1"/>
  <c r="O95" i="1"/>
  <c r="Q94" i="1"/>
  <c r="P94" i="1"/>
  <c r="O94" i="1"/>
  <c r="Q93" i="1"/>
  <c r="P93" i="1"/>
  <c r="O93" i="1"/>
  <c r="Q92" i="1"/>
  <c r="P92" i="1"/>
  <c r="O92" i="1"/>
  <c r="Q91" i="1"/>
  <c r="P91" i="1"/>
  <c r="O91" i="1"/>
  <c r="Q90" i="1"/>
  <c r="P90" i="1"/>
  <c r="O90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Q76" i="1"/>
  <c r="P76" i="1"/>
  <c r="O76" i="1"/>
  <c r="Q74" i="1"/>
  <c r="P74" i="1"/>
  <c r="O74" i="1"/>
  <c r="Q73" i="1"/>
  <c r="P73" i="1"/>
  <c r="O73" i="1"/>
  <c r="Q72" i="1"/>
  <c r="P72" i="1"/>
  <c r="O72" i="1"/>
  <c r="Q71" i="1"/>
  <c r="P71" i="1"/>
  <c r="O71" i="1"/>
  <c r="Q70" i="1"/>
  <c r="P70" i="1"/>
  <c r="O70" i="1"/>
  <c r="Q69" i="1"/>
  <c r="P69" i="1"/>
  <c r="O69" i="1"/>
  <c r="Q68" i="1"/>
  <c r="P68" i="1"/>
  <c r="O68" i="1"/>
  <c r="Q67" i="1"/>
  <c r="P67" i="1"/>
  <c r="O67" i="1"/>
  <c r="Q66" i="1"/>
  <c r="P66" i="1"/>
  <c r="O66" i="1"/>
  <c r="Q65" i="1"/>
  <c r="P65" i="1"/>
  <c r="O65" i="1"/>
  <c r="Q63" i="1"/>
  <c r="P63" i="1"/>
  <c r="O63" i="1"/>
  <c r="Q62" i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6" i="1"/>
  <c r="P56" i="1"/>
  <c r="O56" i="1"/>
  <c r="Q55" i="1"/>
  <c r="P55" i="1"/>
  <c r="O55" i="1"/>
  <c r="Q54" i="1"/>
  <c r="P54" i="1"/>
  <c r="O54" i="1"/>
  <c r="Q53" i="1"/>
  <c r="P53" i="1"/>
  <c r="O53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7" i="1"/>
  <c r="P37" i="1"/>
  <c r="O37" i="1"/>
  <c r="Q36" i="1"/>
  <c r="P36" i="1"/>
  <c r="O36" i="1"/>
  <c r="Q35" i="1"/>
  <c r="P35" i="1"/>
  <c r="O35" i="1"/>
  <c r="Q34" i="1"/>
  <c r="P34" i="1"/>
  <c r="O34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0" i="1"/>
  <c r="P20" i="1"/>
  <c r="O20" i="1"/>
  <c r="Q19" i="1"/>
  <c r="P19" i="1"/>
  <c r="O19" i="1"/>
  <c r="Q17" i="1"/>
  <c r="P17" i="1"/>
  <c r="O17" i="1"/>
  <c r="Q16" i="1"/>
  <c r="P16" i="1"/>
  <c r="O16" i="1"/>
  <c r="Q14" i="1"/>
  <c r="P14" i="1"/>
  <c r="O14" i="1"/>
  <c r="Q13" i="1"/>
  <c r="P13" i="1"/>
  <c r="O13" i="1"/>
  <c r="Q12" i="1"/>
  <c r="P12" i="1"/>
  <c r="O12" i="1"/>
  <c r="Q11" i="1"/>
  <c r="P11" i="1"/>
  <c r="O11" i="1"/>
  <c r="Q10" i="1"/>
  <c r="P10" i="1"/>
  <c r="O10" i="1"/>
  <c r="Q9" i="1"/>
  <c r="P9" i="1"/>
  <c r="O9" i="1"/>
  <c r="Q8" i="1"/>
  <c r="P8" i="1"/>
  <c r="O8" i="1"/>
  <c r="Q7" i="1"/>
  <c r="P7" i="1"/>
  <c r="O7" i="1"/>
  <c r="Q6" i="1"/>
  <c r="P6" i="1"/>
  <c r="O6" i="1"/>
  <c r="Q5" i="1"/>
  <c r="P5" i="1"/>
  <c r="O5" i="1"/>
  <c r="Q4" i="1"/>
  <c r="P4" i="1"/>
  <c r="O4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6" i="1"/>
  <c r="I16" i="1"/>
  <c r="J16" i="1"/>
  <c r="H17" i="1"/>
  <c r="I17" i="1"/>
  <c r="J17" i="1"/>
  <c r="H19" i="1"/>
  <c r="I19" i="1"/>
  <c r="J19" i="1"/>
  <c r="H20" i="1"/>
  <c r="I20" i="1"/>
  <c r="J20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4" i="1"/>
  <c r="I34" i="1"/>
  <c r="J34" i="1"/>
  <c r="H35" i="1"/>
  <c r="I35" i="1"/>
  <c r="J35" i="1"/>
  <c r="H36" i="1"/>
  <c r="I36" i="1"/>
  <c r="J36" i="1"/>
  <c r="H37" i="1"/>
  <c r="I37" i="1"/>
  <c r="J37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3" i="1"/>
  <c r="I53" i="1"/>
  <c r="J53" i="1"/>
  <c r="H54" i="1"/>
  <c r="I54" i="1"/>
  <c r="J54" i="1"/>
  <c r="H55" i="1"/>
  <c r="I55" i="1"/>
  <c r="J55" i="1"/>
  <c r="H56" i="1"/>
  <c r="I56" i="1"/>
  <c r="J56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7" i="1"/>
  <c r="I97" i="1"/>
  <c r="J97" i="1"/>
  <c r="H98" i="1"/>
  <c r="I98" i="1"/>
  <c r="J98" i="1"/>
  <c r="H99" i="1"/>
  <c r="I99" i="1"/>
  <c r="J99" i="1"/>
  <c r="H100" i="1"/>
  <c r="I100" i="1"/>
  <c r="J100" i="1"/>
  <c r="H101" i="1"/>
  <c r="I101" i="1"/>
  <c r="J101" i="1"/>
  <c r="H103" i="1"/>
  <c r="I103" i="1"/>
  <c r="J103" i="1"/>
  <c r="H104" i="1"/>
  <c r="I104" i="1"/>
  <c r="J104" i="1"/>
  <c r="H105" i="1"/>
  <c r="I105" i="1"/>
  <c r="J105" i="1"/>
  <c r="H106" i="1"/>
  <c r="I106" i="1"/>
  <c r="J106" i="1"/>
  <c r="H107" i="1"/>
  <c r="I107" i="1"/>
  <c r="J107" i="1"/>
  <c r="H108" i="1"/>
  <c r="I108" i="1"/>
  <c r="J108" i="1"/>
  <c r="J5" i="1"/>
  <c r="I5" i="1"/>
  <c r="H5" i="1"/>
  <c r="J4" i="1"/>
  <c r="I4" i="1"/>
  <c r="H4" i="1"/>
  <c r="J165" i="1"/>
  <c r="J164" i="1"/>
  <c r="J110" i="1"/>
  <c r="J111" i="1"/>
  <c r="J112" i="1"/>
  <c r="J113" i="1"/>
  <c r="J114" i="1"/>
  <c r="J116" i="1"/>
  <c r="J117" i="1"/>
  <c r="J118" i="1"/>
  <c r="J119" i="1"/>
  <c r="J120" i="1"/>
  <c r="J121" i="1"/>
  <c r="J123" i="1"/>
  <c r="J124" i="1"/>
  <c r="J125" i="1"/>
  <c r="J126" i="1"/>
  <c r="J127" i="1"/>
  <c r="J129" i="1"/>
  <c r="J130" i="1"/>
  <c r="J131" i="1"/>
  <c r="J132" i="1"/>
  <c r="J133" i="1"/>
  <c r="J135" i="1"/>
  <c r="J136" i="1"/>
  <c r="J138" i="1"/>
  <c r="J139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7" i="1"/>
  <c r="J158" i="1"/>
  <c r="J159" i="1"/>
  <c r="J160" i="1"/>
  <c r="J161" i="1"/>
  <c r="J163" i="1"/>
  <c r="J109" i="1"/>
  <c r="H153" i="1" l="1"/>
  <c r="H154" i="1"/>
  <c r="I153" i="1"/>
  <c r="I154" i="1"/>
  <c r="H155" i="1"/>
  <c r="I155" i="1"/>
  <c r="H157" i="1"/>
  <c r="I157" i="1"/>
  <c r="H158" i="1"/>
  <c r="I158" i="1"/>
  <c r="H159" i="1"/>
  <c r="I159" i="1"/>
  <c r="H160" i="1"/>
  <c r="I160" i="1"/>
  <c r="H161" i="1"/>
  <c r="I161" i="1"/>
  <c r="H163" i="1"/>
  <c r="I163" i="1"/>
  <c r="H164" i="1"/>
  <c r="I164" i="1"/>
  <c r="H165" i="1"/>
  <c r="I165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39" i="1"/>
  <c r="H139" i="1"/>
  <c r="I138" i="1"/>
  <c r="H138" i="1"/>
  <c r="I136" i="1"/>
  <c r="H136" i="1"/>
  <c r="I135" i="1"/>
  <c r="H135" i="1"/>
  <c r="I133" i="1"/>
  <c r="H133" i="1"/>
  <c r="I132" i="1"/>
  <c r="H132" i="1"/>
  <c r="I131" i="1"/>
  <c r="H131" i="1"/>
  <c r="I130" i="1"/>
  <c r="H130" i="1"/>
  <c r="I129" i="1"/>
  <c r="H129" i="1"/>
  <c r="I127" i="1"/>
  <c r="H127" i="1"/>
  <c r="I126" i="1"/>
  <c r="H126" i="1"/>
  <c r="I125" i="1"/>
  <c r="H125" i="1"/>
  <c r="I124" i="1"/>
  <c r="H124" i="1"/>
  <c r="I123" i="1"/>
  <c r="H123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P165" i="1"/>
  <c r="O165" i="1"/>
  <c r="P164" i="1"/>
  <c r="O164" i="1"/>
  <c r="P163" i="1"/>
  <c r="O163" i="1"/>
  <c r="P161" i="1"/>
  <c r="O161" i="1"/>
  <c r="P160" i="1"/>
  <c r="O160" i="1"/>
  <c r="P159" i="1"/>
  <c r="O159" i="1"/>
  <c r="P158" i="1"/>
  <c r="O158" i="1"/>
  <c r="P157" i="1"/>
  <c r="O157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39" i="1"/>
  <c r="O139" i="1"/>
  <c r="P138" i="1"/>
  <c r="O138" i="1"/>
  <c r="P136" i="1"/>
  <c r="O136" i="1"/>
  <c r="P135" i="1"/>
  <c r="O135" i="1"/>
  <c r="P133" i="1"/>
  <c r="O133" i="1"/>
  <c r="P132" i="1"/>
  <c r="O132" i="1"/>
  <c r="P131" i="1"/>
  <c r="O131" i="1"/>
  <c r="P130" i="1"/>
  <c r="O130" i="1"/>
  <c r="P129" i="1"/>
  <c r="O129" i="1"/>
  <c r="P127" i="1"/>
  <c r="O127" i="1"/>
  <c r="P126" i="1"/>
  <c r="O126" i="1"/>
  <c r="P125" i="1"/>
  <c r="O125" i="1"/>
  <c r="P124" i="1"/>
  <c r="O124" i="1"/>
  <c r="P123" i="1"/>
  <c r="O123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4" i="1"/>
  <c r="O114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R108" i="1" l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9" i="1"/>
  <c r="R128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</calcChain>
</file>

<file path=xl/sharedStrings.xml><?xml version="1.0" encoding="utf-8"?>
<sst xmlns="http://schemas.openxmlformats.org/spreadsheetml/2006/main" count="2788" uniqueCount="569">
  <si>
    <t>2017 Existing</t>
  </si>
  <si>
    <t>W.S. Elev (ft)</t>
  </si>
  <si>
    <t>Reach</t>
  </si>
  <si>
    <t>Profile</t>
  </si>
  <si>
    <t>E100-00-00_R002</t>
  </si>
  <si>
    <t>105083.*</t>
  </si>
  <si>
    <t>104805.*</t>
  </si>
  <si>
    <t>E100-00-00_R003</t>
  </si>
  <si>
    <t>E100-00-00_R004</t>
  </si>
  <si>
    <t>(1)</t>
  </si>
  <si>
    <t>(2)</t>
  </si>
  <si>
    <t>(2) - (1)</t>
  </si>
  <si>
    <t>(3)</t>
  </si>
  <si>
    <t>ΔWSE (ft)</t>
  </si>
  <si>
    <t>(3) - (1)</t>
  </si>
  <si>
    <t>River Station</t>
  </si>
  <si>
    <t>Q Total (cfs)</t>
  </si>
  <si>
    <t>Sam Houston SB Feeder</t>
  </si>
  <si>
    <t>Sam Houston Main Lanes</t>
  </si>
  <si>
    <t>Sam Houston NB Feeder</t>
  </si>
  <si>
    <t>101.30</t>
  </si>
  <si>
    <t>101.10</t>
  </si>
  <si>
    <t>ΔFlow (cfs)</t>
  </si>
  <si>
    <t>(4)</t>
  </si>
  <si>
    <t>(5)</t>
  </si>
  <si>
    <t>(6)</t>
  </si>
  <si>
    <t>102.29</t>
  </si>
  <si>
    <t>110.16</t>
  </si>
  <si>
    <t>108.67</t>
  </si>
  <si>
    <t>104.48</t>
  </si>
  <si>
    <t>103.36</t>
  </si>
  <si>
    <t>103.31</t>
  </si>
  <si>
    <t>103.23</t>
  </si>
  <si>
    <t>103.12</t>
  </si>
  <si>
    <t>100.48</t>
  </si>
  <si>
    <t>100.35</t>
  </si>
  <si>
    <t>100.15</t>
  </si>
  <si>
    <t>100.07</t>
  </si>
  <si>
    <t>101.81</t>
  </si>
  <si>
    <t>101.53</t>
  </si>
  <si>
    <t>110.94</t>
  </si>
  <si>
    <t>108.37</t>
  </si>
  <si>
    <t>107.85</t>
  </si>
  <si>
    <t>106.95</t>
  </si>
  <si>
    <t>103.81</t>
  </si>
  <si>
    <t>102.63</t>
  </si>
  <si>
    <t>102.34</t>
  </si>
  <si>
    <t>111.26</t>
  </si>
  <si>
    <t>104.89</t>
  </si>
  <si>
    <t>103.00</t>
  </si>
  <si>
    <t>101.66</t>
  </si>
  <si>
    <t>107.04</t>
  </si>
  <si>
    <t>106.46</t>
  </si>
  <si>
    <t>101.42</t>
  </si>
  <si>
    <t>101.50</t>
  </si>
  <si>
    <t>110.93</t>
  </si>
  <si>
    <t>110.67</t>
  </si>
  <si>
    <t>104.83</t>
  </si>
  <si>
    <t>103.70</t>
  </si>
  <si>
    <t>E100-00-00_R005</t>
  </si>
  <si>
    <t>103.64</t>
  </si>
  <si>
    <t>Bridge</t>
  </si>
  <si>
    <t>104.59</t>
  </si>
  <si>
    <t>103.29</t>
  </si>
  <si>
    <t>102.43</t>
  </si>
  <si>
    <t>99.22</t>
  </si>
  <si>
    <t>107.70</t>
  </si>
  <si>
    <t>105.53</t>
  </si>
  <si>
    <t>101.04</t>
  </si>
  <si>
    <t>100.84</t>
  </si>
  <si>
    <t>100.60</t>
  </si>
  <si>
    <t>99.77</t>
  </si>
  <si>
    <t>97.52</t>
  </si>
  <si>
    <t>101.90</t>
  </si>
  <si>
    <t>101.76</t>
  </si>
  <si>
    <t>101.47</t>
  </si>
  <si>
    <t>98.97</t>
  </si>
  <si>
    <t>100.13</t>
  </si>
  <si>
    <t>99.96</t>
  </si>
  <si>
    <t>101.41</t>
  </si>
  <si>
    <t>108.29</t>
  </si>
  <si>
    <t>106.29</t>
  </si>
  <si>
    <t>102.57</t>
  </si>
  <si>
    <t>103.65</t>
  </si>
  <si>
    <t>104.37</t>
  </si>
  <si>
    <t>(4) - (1)</t>
  </si>
  <si>
    <t>[60% Div - Exist]</t>
  </si>
  <si>
    <t>[75% Div - Exist]</t>
  </si>
  <si>
    <t>[90% Div - Exist]</t>
  </si>
  <si>
    <t>60% Diversion</t>
  </si>
  <si>
    <t>75% Diversion</t>
  </si>
  <si>
    <t>90% Diversion</t>
  </si>
  <si>
    <t>(7)</t>
  </si>
  <si>
    <t>(6) - (5)</t>
  </si>
  <si>
    <t>(7) - (5)</t>
  </si>
  <si>
    <t>(8) - (5)</t>
  </si>
  <si>
    <t>E200-00-00_0001</t>
  </si>
  <si>
    <t>E100-00-00_R001</t>
  </si>
  <si>
    <t>(8)</t>
  </si>
  <si>
    <t>Beltway 8 SB Frontage Rd</t>
  </si>
  <si>
    <t>Beltway 8 Mainlanes Bridge</t>
  </si>
  <si>
    <t>Beltway 8 NB Frontage Rd</t>
  </si>
  <si>
    <t>Pipeline</t>
  </si>
  <si>
    <t>Tahoe Dr</t>
  </si>
  <si>
    <t>Lakeview Dr</t>
  </si>
  <si>
    <t>Equador Pedestrian Bridge</t>
  </si>
  <si>
    <t>Gessner Rd</t>
  </si>
  <si>
    <t>Winfern Rd</t>
  </si>
  <si>
    <t>1976.00</t>
  </si>
  <si>
    <t>107.00</t>
  </si>
  <si>
    <t>154.00</t>
  </si>
  <si>
    <t>156.00</t>
  </si>
  <si>
    <t>162.00</t>
  </si>
  <si>
    <t>175.00</t>
  </si>
  <si>
    <t>194.00</t>
  </si>
  <si>
    <t>233.00</t>
  </si>
  <si>
    <t>245.00</t>
  </si>
  <si>
    <t>250.00</t>
  </si>
  <si>
    <t>272.00</t>
  </si>
  <si>
    <t>804.00</t>
  </si>
  <si>
    <t>835.00</t>
  </si>
  <si>
    <t>893.00</t>
  </si>
  <si>
    <t>967.00</t>
  </si>
  <si>
    <t>1011.00</t>
  </si>
  <si>
    <t>1067.00</t>
  </si>
  <si>
    <t>1104.00</t>
  </si>
  <si>
    <t>1169.00</t>
  </si>
  <si>
    <t>1240.00</t>
  </si>
  <si>
    <t>1269.00</t>
  </si>
  <si>
    <t>1330.00</t>
  </si>
  <si>
    <t>1402.00</t>
  </si>
  <si>
    <t>2208.00</t>
  </si>
  <si>
    <t>2480.00</t>
  </si>
  <si>
    <t>2836.00</t>
  </si>
  <si>
    <t>2866.00</t>
  </si>
  <si>
    <t>2512.00</t>
  </si>
  <si>
    <t>2597.00</t>
  </si>
  <si>
    <t>2714.00</t>
  </si>
  <si>
    <t>2813.00</t>
  </si>
  <si>
    <t>2987.00</t>
  </si>
  <si>
    <t>3160.00</t>
  </si>
  <si>
    <t>3355.00</t>
  </si>
  <si>
    <t>3418.00</t>
  </si>
  <si>
    <t>3599.00</t>
  </si>
  <si>
    <t>99.52</t>
  </si>
  <si>
    <t>127.98</t>
  </si>
  <si>
    <t>127.45</t>
  </si>
  <si>
    <t>125.35</t>
  </si>
  <si>
    <t>124.06</t>
  </si>
  <si>
    <t>123.27</t>
  </si>
  <si>
    <t>123.25</t>
  </si>
  <si>
    <t>122.69</t>
  </si>
  <si>
    <t>122.61</t>
  </si>
  <si>
    <t>122.11</t>
  </si>
  <si>
    <t>121.99</t>
  </si>
  <si>
    <t>121.97</t>
  </si>
  <si>
    <t>121.92</t>
  </si>
  <si>
    <t>121.79</t>
  </si>
  <si>
    <t>121.24</t>
  </si>
  <si>
    <t>120.45</t>
  </si>
  <si>
    <t>120.34</t>
  </si>
  <si>
    <t>120.26</t>
  </si>
  <si>
    <t>120.12</t>
  </si>
  <si>
    <t>119.69</t>
  </si>
  <si>
    <t>119.09</t>
  </si>
  <si>
    <t>118.73</t>
  </si>
  <si>
    <t>118.68</t>
  </si>
  <si>
    <t>118.59</t>
  </si>
  <si>
    <t>118.47</t>
  </si>
  <si>
    <t>118.35</t>
  </si>
  <si>
    <t>118.29</t>
  </si>
  <si>
    <t>118.20</t>
  </si>
  <si>
    <t>118.13</t>
  </si>
  <si>
    <t>117.90</t>
  </si>
  <si>
    <t>117.68</t>
  </si>
  <si>
    <t>117.38</t>
  </si>
  <si>
    <t>117.30</t>
  </si>
  <si>
    <t>117.13</t>
  </si>
  <si>
    <t>117.10</t>
  </si>
  <si>
    <t>116.93</t>
  </si>
  <si>
    <t>116.78</t>
  </si>
  <si>
    <t>116.32</t>
  </si>
  <si>
    <t>115.83</t>
  </si>
  <si>
    <t>115.24</t>
  </si>
  <si>
    <t>114.26</t>
  </si>
  <si>
    <t>113.04</t>
  </si>
  <si>
    <t>112.97</t>
  </si>
  <si>
    <t>112.16</t>
  </si>
  <si>
    <t>112.07</t>
  </si>
  <si>
    <t>111.23</t>
  </si>
  <si>
    <t>110.91</t>
  </si>
  <si>
    <t>110.44</t>
  </si>
  <si>
    <t>110.43</t>
  </si>
  <si>
    <t>110.40</t>
  </si>
  <si>
    <t>110.13</t>
  </si>
  <si>
    <t>109.56</t>
  </si>
  <si>
    <t>72.00</t>
  </si>
  <si>
    <t>104.00</t>
  </si>
  <si>
    <t>105.00</t>
  </si>
  <si>
    <t>109.00</t>
  </si>
  <si>
    <t>117.00</t>
  </si>
  <si>
    <t>130.00</t>
  </si>
  <si>
    <t>157.00</t>
  </si>
  <si>
    <t>164.00</t>
  </si>
  <si>
    <t>168.00</t>
  </si>
  <si>
    <t>183.00</t>
  </si>
  <si>
    <t>561.00</t>
  </si>
  <si>
    <t>582.00</t>
  </si>
  <si>
    <t>620.00</t>
  </si>
  <si>
    <t>670.00</t>
  </si>
  <si>
    <t>699.00</t>
  </si>
  <si>
    <t>737.00</t>
  </si>
  <si>
    <t>761.00</t>
  </si>
  <si>
    <t>851.00</t>
  </si>
  <si>
    <t>870.00</t>
  </si>
  <si>
    <t>910.00</t>
  </si>
  <si>
    <t>957.00</t>
  </si>
  <si>
    <t>1505.00</t>
  </si>
  <si>
    <t>1687.00</t>
  </si>
  <si>
    <t>1925.00</t>
  </si>
  <si>
    <t>1944.00</t>
  </si>
  <si>
    <t>1916.00</t>
  </si>
  <si>
    <t>2059.00</t>
  </si>
  <si>
    <t>2130.00</t>
  </si>
  <si>
    <t>2252.00</t>
  </si>
  <si>
    <t>2373.00</t>
  </si>
  <si>
    <t>2510.00</t>
  </si>
  <si>
    <t>2553.00</t>
  </si>
  <si>
    <t>2676.00</t>
  </si>
  <si>
    <t>100.05</t>
  </si>
  <si>
    <t>99.92</t>
  </si>
  <si>
    <t>99.17</t>
  </si>
  <si>
    <t>98.72</t>
  </si>
  <si>
    <t>98.63</t>
  </si>
  <si>
    <t>98.33</t>
  </si>
  <si>
    <t>98.26</t>
  </si>
  <si>
    <t>97.76</t>
  </si>
  <si>
    <t>97.71</t>
  </si>
  <si>
    <t>97.57</t>
  </si>
  <si>
    <t>97.51</t>
  </si>
  <si>
    <t>97.37</t>
  </si>
  <si>
    <t>97.36</t>
  </si>
  <si>
    <t>97.31</t>
  </si>
  <si>
    <t>97.10</t>
  </si>
  <si>
    <t>96.78</t>
  </si>
  <si>
    <t>96.57</t>
  </si>
  <si>
    <t>95.94</t>
  </si>
  <si>
    <t>126.79</t>
  </si>
  <si>
    <t>126.00</t>
  </si>
  <si>
    <t>124.14</t>
  </si>
  <si>
    <t>123.38</t>
  </si>
  <si>
    <t>122.51</t>
  </si>
  <si>
    <t>122.48</t>
  </si>
  <si>
    <t>121.93</t>
  </si>
  <si>
    <t>121.83</t>
  </si>
  <si>
    <t>121.18</t>
  </si>
  <si>
    <t>121.02</t>
  </si>
  <si>
    <t>121.00</t>
  </si>
  <si>
    <t>120.94</t>
  </si>
  <si>
    <t>120.77</t>
  </si>
  <si>
    <t>120.19</t>
  </si>
  <si>
    <t>119.28</t>
  </si>
  <si>
    <t>119.16</t>
  </si>
  <si>
    <t>119.08</t>
  </si>
  <si>
    <t>118.93</t>
  </si>
  <si>
    <t>117.81</t>
  </si>
  <si>
    <t>117.32</t>
  </si>
  <si>
    <t>117.21</t>
  </si>
  <si>
    <t>117.06</t>
  </si>
  <si>
    <t>116.90</t>
  </si>
  <si>
    <t>116.81</t>
  </si>
  <si>
    <t>116.72</t>
  </si>
  <si>
    <t>116.63</t>
  </si>
  <si>
    <t>116.06</t>
  </si>
  <si>
    <t>115.74</t>
  </si>
  <si>
    <t>115.67</t>
  </si>
  <si>
    <t>115.50</t>
  </si>
  <si>
    <t>115.46</t>
  </si>
  <si>
    <t>115.29</t>
  </si>
  <si>
    <t>115.14</t>
  </si>
  <si>
    <t>114.73</t>
  </si>
  <si>
    <t>114.29</t>
  </si>
  <si>
    <t>113.75</t>
  </si>
  <si>
    <t>112.85</t>
  </si>
  <si>
    <t>111.85</t>
  </si>
  <si>
    <t>111.73</t>
  </si>
  <si>
    <t>110.89</t>
  </si>
  <si>
    <t>110.80</t>
  </si>
  <si>
    <t>109.90</t>
  </si>
  <si>
    <t>109.60</t>
  </si>
  <si>
    <t>109.32</t>
  </si>
  <si>
    <t>109.14</t>
  </si>
  <si>
    <t>109.13</t>
  </si>
  <si>
    <t>109.09</t>
  </si>
  <si>
    <t>108.83</t>
  </si>
  <si>
    <t>108.57</t>
  </si>
  <si>
    <t>108.17</t>
  </si>
  <si>
    <t>107.80</t>
  </si>
  <si>
    <t>107.64</t>
  </si>
  <si>
    <t>107.26</t>
  </si>
  <si>
    <t>107.10</t>
  </si>
  <si>
    <t>106.33</t>
  </si>
  <si>
    <t>105.02</t>
  </si>
  <si>
    <t>103.51</t>
  </si>
  <si>
    <t>100.50</t>
  </si>
  <si>
    <t>101.97</t>
  </si>
  <si>
    <t>101.24</t>
  </si>
  <si>
    <t>100.90</t>
  </si>
  <si>
    <t>100.83</t>
  </si>
  <si>
    <t>100.55</t>
  </si>
  <si>
    <t>100.09</t>
  </si>
  <si>
    <t>99.91</t>
  </si>
  <si>
    <t>99.90</t>
  </si>
  <si>
    <t>99.78</t>
  </si>
  <si>
    <t>99.72</t>
  </si>
  <si>
    <t>99.19</t>
  </si>
  <si>
    <t>98.31</t>
  </si>
  <si>
    <t>116.31</t>
  </si>
  <si>
    <t>110.63</t>
  </si>
  <si>
    <t>110.42</t>
  </si>
  <si>
    <t>109.85</t>
  </si>
  <si>
    <t>109.55</t>
  </si>
  <si>
    <t>109.42</t>
  </si>
  <si>
    <t>109.05</t>
  </si>
  <si>
    <t>108.43</t>
  </si>
  <si>
    <t>108.25</t>
  </si>
  <si>
    <t>108.19</t>
  </si>
  <si>
    <t>107.59</t>
  </si>
  <si>
    <t>107.45</t>
  </si>
  <si>
    <t>106.07</t>
  </si>
  <si>
    <t>104.88</t>
  </si>
  <si>
    <t>104.73</t>
  </si>
  <si>
    <t>103.43</t>
  </si>
  <si>
    <t>102.54</t>
  </si>
  <si>
    <t>142.00</t>
  </si>
  <si>
    <t>205.00</t>
  </si>
  <si>
    <t>207.00</t>
  </si>
  <si>
    <t>216.00</t>
  </si>
  <si>
    <t>258.00</t>
  </si>
  <si>
    <t>310.00</t>
  </si>
  <si>
    <t>326.00</t>
  </si>
  <si>
    <t>333.00</t>
  </si>
  <si>
    <t>362.00</t>
  </si>
  <si>
    <t>1118.00</t>
  </si>
  <si>
    <t>1161.00</t>
  </si>
  <si>
    <t>1244.00</t>
  </si>
  <si>
    <t>1350.00</t>
  </si>
  <si>
    <t>1413.00</t>
  </si>
  <si>
    <t>1494.00</t>
  </si>
  <si>
    <t>1546.00</t>
  </si>
  <si>
    <t>1640.00</t>
  </si>
  <si>
    <t>1742.00</t>
  </si>
  <si>
    <t>1784.00</t>
  </si>
  <si>
    <t>1871.00</t>
  </si>
  <si>
    <t>1975.00</t>
  </si>
  <si>
    <t>3100.00</t>
  </si>
  <si>
    <t>3438.00</t>
  </si>
  <si>
    <t>3875.00</t>
  </si>
  <si>
    <t>3912.00</t>
  </si>
  <si>
    <t>3150.00</t>
  </si>
  <si>
    <t>3247.00</t>
  </si>
  <si>
    <t>3380.00</t>
  </si>
  <si>
    <t>3493.00</t>
  </si>
  <si>
    <t>3690.00</t>
  </si>
  <si>
    <t>3885.00</t>
  </si>
  <si>
    <t>4104.00</t>
  </si>
  <si>
    <t>4174.00</t>
  </si>
  <si>
    <t>4419.00</t>
  </si>
  <si>
    <t>103.30</t>
  </si>
  <si>
    <t>102.73</t>
  </si>
  <si>
    <t>102.41</t>
  </si>
  <si>
    <t>102.14</t>
  </si>
  <si>
    <t>102.08</t>
  </si>
  <si>
    <t>101.62</t>
  </si>
  <si>
    <t>101.29</t>
  </si>
  <si>
    <t>101.28</t>
  </si>
  <si>
    <t>101.23</t>
  </si>
  <si>
    <t>101.01</t>
  </si>
  <si>
    <t>100.69</t>
  </si>
  <si>
    <t>100.47</t>
  </si>
  <si>
    <t>99.83</t>
  </si>
  <si>
    <t>128.63</t>
  </si>
  <si>
    <t>128.09</t>
  </si>
  <si>
    <t>126.21</t>
  </si>
  <si>
    <t>125.07</t>
  </si>
  <si>
    <t>124.13</t>
  </si>
  <si>
    <t>124.12</t>
  </si>
  <si>
    <t>123.58</t>
  </si>
  <si>
    <t>123.51</t>
  </si>
  <si>
    <t>123.17</t>
  </si>
  <si>
    <t>123.09</t>
  </si>
  <si>
    <t>123.07</t>
  </si>
  <si>
    <t>123.04</t>
  </si>
  <si>
    <t>122.95</t>
  </si>
  <si>
    <t>122.45</t>
  </si>
  <si>
    <t>121.77</t>
  </si>
  <si>
    <t>121.66</t>
  </si>
  <si>
    <t>121.58</t>
  </si>
  <si>
    <t>121.45</t>
  </si>
  <si>
    <t>121.05</t>
  </si>
  <si>
    <t>120.50</t>
  </si>
  <si>
    <t>120.15</t>
  </si>
  <si>
    <t>120.07</t>
  </si>
  <si>
    <t>119.97</t>
  </si>
  <si>
    <t>119.87</t>
  </si>
  <si>
    <t>119.81</t>
  </si>
  <si>
    <t>119.72</t>
  </si>
  <si>
    <t>119.67</t>
  </si>
  <si>
    <t>119.46</t>
  </si>
  <si>
    <t>119.25</t>
  </si>
  <si>
    <t>118.94</t>
  </si>
  <si>
    <t>118.85</t>
  </si>
  <si>
    <t>118.67</t>
  </si>
  <si>
    <t>118.64</t>
  </si>
  <si>
    <t>118.46</t>
  </si>
  <si>
    <t>118.28</t>
  </si>
  <si>
    <t>117.74</t>
  </si>
  <si>
    <t>117.18</t>
  </si>
  <si>
    <t>116.48</t>
  </si>
  <si>
    <t>115.32</t>
  </si>
  <si>
    <t>113.64</t>
  </si>
  <si>
    <t>113.58</t>
  </si>
  <si>
    <t>113.14</t>
  </si>
  <si>
    <t>113.05</t>
  </si>
  <si>
    <t>112.17</t>
  </si>
  <si>
    <t>111.87</t>
  </si>
  <si>
    <t>111.84</t>
  </si>
  <si>
    <t>111.53</t>
  </si>
  <si>
    <t>111.30</t>
  </si>
  <si>
    <t>111.29</t>
  </si>
  <si>
    <t>110.96</t>
  </si>
  <si>
    <t>110.66</t>
  </si>
  <si>
    <t>110.32</t>
  </si>
  <si>
    <t>109.70</t>
  </si>
  <si>
    <t>109.65</t>
  </si>
  <si>
    <t>109.45</t>
  </si>
  <si>
    <t>108.98</t>
  </si>
  <si>
    <t>108.76</t>
  </si>
  <si>
    <t>108.52</t>
  </si>
  <si>
    <t>105.81</t>
  </si>
  <si>
    <t>105.67</t>
  </si>
  <si>
    <t>105.32</t>
  </si>
  <si>
    <t>102.51</t>
  </si>
  <si>
    <t>101.87</t>
  </si>
  <si>
    <t>101.46</t>
  </si>
  <si>
    <t>101.17</t>
  </si>
  <si>
    <t>100.73</t>
  </si>
  <si>
    <t>100.54</t>
  </si>
  <si>
    <t>100.49</t>
  </si>
  <si>
    <t>100.34</t>
  </si>
  <si>
    <t>100.29</t>
  </si>
  <si>
    <t>99.49</t>
  </si>
  <si>
    <t>98.77</t>
  </si>
  <si>
    <t>111.22</t>
  </si>
  <si>
    <t>110.39</t>
  </si>
  <si>
    <t>110.12</t>
  </si>
  <si>
    <t>109.04</t>
  </si>
  <si>
    <t>108.82</t>
  </si>
  <si>
    <t>108.42</t>
  </si>
  <si>
    <t>108.24</t>
  </si>
  <si>
    <t>108.18</t>
  </si>
  <si>
    <t>107.58</t>
  </si>
  <si>
    <t>107.44</t>
  </si>
  <si>
    <t>106.05</t>
  </si>
  <si>
    <t>104.67</t>
  </si>
  <si>
    <t>104.53</t>
  </si>
  <si>
    <t>104.30</t>
  </si>
  <si>
    <t>101.16</t>
  </si>
  <si>
    <t>103.14</t>
  </si>
  <si>
    <t>103.09</t>
  </si>
  <si>
    <t>102.46</t>
  </si>
  <si>
    <t>102.12</t>
  </si>
  <si>
    <t>102.05</t>
  </si>
  <si>
    <t>101.82</t>
  </si>
  <si>
    <t>101.26</t>
  </si>
  <si>
    <t>101.05</t>
  </si>
  <si>
    <t>100.89</t>
  </si>
  <si>
    <t>100.59</t>
  </si>
  <si>
    <t>100.23</t>
  </si>
  <si>
    <t>99.98</t>
  </si>
  <si>
    <t>118.14</t>
  </si>
  <si>
    <t>112.98</t>
  </si>
  <si>
    <t>112.18</t>
  </si>
  <si>
    <t>112.09</t>
  </si>
  <si>
    <t>110.97</t>
  </si>
  <si>
    <t>110.47</t>
  </si>
  <si>
    <t>110.46</t>
  </si>
  <si>
    <t>110.17</t>
  </si>
  <si>
    <t>109.91</t>
  </si>
  <si>
    <t>109.61</t>
  </si>
  <si>
    <t>109.48</t>
  </si>
  <si>
    <t>109.12</t>
  </si>
  <si>
    <t>109.07</t>
  </si>
  <si>
    <t>108.91</t>
  </si>
  <si>
    <t>108.35</t>
  </si>
  <si>
    <t>107.56</t>
  </si>
  <si>
    <t>105.29</t>
  </si>
  <si>
    <t>105.18</t>
  </si>
  <si>
    <t>105.05</t>
  </si>
  <si>
    <t>104.25</t>
  </si>
  <si>
    <t>Location</t>
  </si>
  <si>
    <t>US of Bypass</t>
  </si>
  <si>
    <t>Confluence with E135-00-00</t>
  </si>
  <si>
    <t>Confluence with E127-00-00</t>
  </si>
  <si>
    <t>US of Beltway 8</t>
  </si>
  <si>
    <t>DS of Beltway 8</t>
  </si>
  <si>
    <t>Confluence with E141-00-00</t>
  </si>
  <si>
    <t>DS of Windfern Road</t>
  </si>
  <si>
    <t>Headwaters of Bypass</t>
  </si>
  <si>
    <t>Bypass Confluence with E141-00-00</t>
  </si>
  <si>
    <t>100-year WSE</t>
  </si>
  <si>
    <t>Rev Existing</t>
  </si>
  <si>
    <t>Revised Existing WSE</t>
  </si>
  <si>
    <t>60% Bypass Diversion WSE</t>
  </si>
  <si>
    <t>75% Bypass Diversion WSE</t>
  </si>
  <si>
    <t>90% Bypass Diversion WSE</t>
  </si>
  <si>
    <t>Slab #</t>
  </si>
  <si>
    <t>HCAD</t>
  </si>
  <si>
    <t>Slab Elevation</t>
  </si>
  <si>
    <t>Rev. Exist. WSE</t>
  </si>
  <si>
    <t>60% Bypass WSE</t>
  </si>
  <si>
    <t>75% Bypass WSE</t>
  </si>
  <si>
    <t>90% Bypass WSE</t>
  </si>
  <si>
    <t>Rev. Exist    - FFE</t>
  </si>
  <si>
    <t>60% WSE   - FFE</t>
  </si>
  <si>
    <t>75% WSE   - FFE</t>
  </si>
  <si>
    <t>90% WSE   - FFE</t>
  </si>
  <si>
    <t>(ft)</t>
  </si>
  <si>
    <t>(5) - (1)</t>
  </si>
  <si>
    <t>1074480020012</t>
  </si>
  <si>
    <t>1074480020011</t>
  </si>
  <si>
    <t>1074480020010</t>
  </si>
  <si>
    <t>1074480020008</t>
  </si>
  <si>
    <t>1074480020014</t>
  </si>
  <si>
    <t>1074480020001</t>
  </si>
  <si>
    <t>1074480050001</t>
  </si>
  <si>
    <t>1074480040003</t>
  </si>
  <si>
    <t>1074480040002</t>
  </si>
  <si>
    <t>1074480040001</t>
  </si>
  <si>
    <t>1128880000003</t>
  </si>
  <si>
    <t>1128880000004</t>
  </si>
  <si>
    <t>1128880000005</t>
  </si>
  <si>
    <t>1128880000006</t>
  </si>
  <si>
    <t>1128880000007</t>
  </si>
  <si>
    <t>1128880000011</t>
  </si>
  <si>
    <t>1128880000013</t>
  </si>
  <si>
    <t>1128880000012</t>
  </si>
  <si>
    <t>1128880000014</t>
  </si>
  <si>
    <t>1128880000015</t>
  </si>
  <si>
    <t>1128880000016</t>
  </si>
  <si>
    <t>1128880000017</t>
  </si>
  <si>
    <t>1128880000018</t>
  </si>
  <si>
    <t>0821200000020</t>
  </si>
  <si>
    <t>0821200000021</t>
  </si>
  <si>
    <t>0821200000022</t>
  </si>
  <si>
    <t>0821200000023</t>
  </si>
  <si>
    <t>0821200000024</t>
  </si>
  <si>
    <t>0821200000025</t>
  </si>
  <si>
    <t>1074490000001</t>
  </si>
  <si>
    <t>1074490000002</t>
  </si>
  <si>
    <t>1074490000021</t>
  </si>
  <si>
    <t>0821430000003</t>
  </si>
  <si>
    <t>0821430000004</t>
  </si>
  <si>
    <t>0821430000005</t>
  </si>
  <si>
    <t>0821430000006</t>
  </si>
  <si>
    <t>0821430000007</t>
  </si>
  <si>
    <t>0821430000008</t>
  </si>
  <si>
    <t>0821420000020</t>
  </si>
  <si>
    <t>0821420000019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</si>
</sst>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49" fontId="1" fillId="0" borderId="20" xfId="0" applyNumberFormat="1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Fill="1"/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9" fontId="1" fillId="0" borderId="22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/>
    </xf>
    <xf numFmtId="9" fontId="1" fillId="0" borderId="1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1" fontId="1" fillId="0" borderId="17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center" vertical="center" wrapText="1"/>
    </xf>
    <xf numFmtId="9" fontId="1" fillId="0" borderId="34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1" fillId="0" borderId="2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1" fontId="1" fillId="0" borderId="25" xfId="0" applyNumberFormat="1" applyFont="1" applyBorder="1" applyAlignment="1">
      <alignment horizontal="center" vertical="center" wrapText="1"/>
    </xf>
    <xf numFmtId="1" fontId="1" fillId="0" borderId="33" xfId="0" applyNumberFormat="1" applyFont="1" applyBorder="1" applyAlignment="1">
      <alignment horizontal="center" vertical="center" wrapText="1"/>
    </xf>
    <xf numFmtId="1" fontId="1" fillId="0" borderId="26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31" xfId="0" applyNumberFormat="1" applyFont="1" applyFill="1" applyBorder="1" applyAlignment="1">
      <alignment horizontal="center"/>
    </xf>
    <xf numFmtId="2" fontId="1" fillId="0" borderId="27" xfId="0" applyNumberFormat="1" applyFont="1" applyFill="1" applyBorder="1" applyAlignment="1">
      <alignment horizontal="center"/>
    </xf>
    <xf numFmtId="2" fontId="1" fillId="0" borderId="3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1" fontId="1" fillId="0" borderId="25" xfId="0" applyNumberFormat="1" applyFont="1" applyFill="1" applyBorder="1" applyAlignment="1">
      <alignment horizontal="center"/>
    </xf>
    <xf numFmtId="1" fontId="1" fillId="0" borderId="33" xfId="0" applyNumberFormat="1" applyFont="1" applyFill="1" applyBorder="1" applyAlignment="1">
      <alignment horizontal="center"/>
    </xf>
    <xf numFmtId="1" fontId="1" fillId="0" borderId="26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" fontId="3" fillId="0" borderId="35" xfId="0" applyNumberFormat="1" applyFont="1" applyFill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2" fontId="3" fillId="0" borderId="44" xfId="0" applyNumberFormat="1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2" fontId="3" fillId="0" borderId="43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41" xfId="0" applyNumberFormat="1" applyFont="1" applyBorder="1" applyAlignment="1">
      <alignment horizontal="center" vertical="center"/>
    </xf>
    <xf numFmtId="2" fontId="3" fillId="0" borderId="45" xfId="0" applyNumberFormat="1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5"/>
  <sheetViews>
    <sheetView zoomScaleNormal="100" workbookViewId="0">
      <selection activeCell="V10" sqref="V10"/>
    </sheetView>
  </sheetViews>
  <sheetFormatPr defaultColWidth="9.140625" defaultRowHeight="15" x14ac:dyDescent="0.25"/>
  <cols>
    <col min="1" max="1" width="16.42578125" style="4" bestFit="1" customWidth="1"/>
    <col min="2" max="2" width="10.7109375" style="30" customWidth="1"/>
    <col min="3" max="3" width="9.140625" style="4" customWidth="1"/>
    <col min="4" max="4" width="9.7109375" style="4" customWidth="1"/>
    <col min="5" max="7" width="9.7109375" style="62" customWidth="1"/>
    <col min="8" max="10" width="10.42578125" style="62" customWidth="1"/>
    <col min="11" max="12" width="9.7109375" style="74" customWidth="1"/>
    <col min="13" max="14" width="9.7109375" style="75" customWidth="1"/>
    <col min="15" max="17" width="10.42578125" style="40" customWidth="1"/>
    <col min="18" max="18" width="10.7109375" style="4" hidden="1" customWidth="1"/>
    <col min="19" max="16384" width="9.140625" style="1"/>
  </cols>
  <sheetData>
    <row r="1" spans="1:18" ht="15.75" customHeight="1" x14ac:dyDescent="0.25">
      <c r="A1" s="103" t="s">
        <v>2</v>
      </c>
      <c r="B1" s="109" t="s">
        <v>15</v>
      </c>
      <c r="C1" s="106" t="s">
        <v>3</v>
      </c>
      <c r="D1" s="91" t="s">
        <v>16</v>
      </c>
      <c r="E1" s="92"/>
      <c r="F1" s="92"/>
      <c r="G1" s="93"/>
      <c r="H1" s="94" t="s">
        <v>22</v>
      </c>
      <c r="I1" s="95"/>
      <c r="J1" s="96"/>
      <c r="K1" s="100" t="s">
        <v>1</v>
      </c>
      <c r="L1" s="101"/>
      <c r="M1" s="101"/>
      <c r="N1" s="102"/>
      <c r="O1" s="97" t="s">
        <v>13</v>
      </c>
      <c r="P1" s="98"/>
      <c r="Q1" s="99"/>
      <c r="R1" s="88" t="s">
        <v>15</v>
      </c>
    </row>
    <row r="2" spans="1:18" s="2" customFormat="1" ht="30" customHeight="1" x14ac:dyDescent="0.25">
      <c r="A2" s="104"/>
      <c r="B2" s="110"/>
      <c r="C2" s="107"/>
      <c r="D2" s="9" t="s">
        <v>0</v>
      </c>
      <c r="E2" s="49" t="s">
        <v>89</v>
      </c>
      <c r="F2" s="49" t="s">
        <v>90</v>
      </c>
      <c r="G2" s="50" t="s">
        <v>91</v>
      </c>
      <c r="H2" s="48" t="s">
        <v>86</v>
      </c>
      <c r="I2" s="49" t="s">
        <v>87</v>
      </c>
      <c r="J2" s="63" t="s">
        <v>88</v>
      </c>
      <c r="K2" s="31" t="s">
        <v>0</v>
      </c>
      <c r="L2" s="32" t="s">
        <v>89</v>
      </c>
      <c r="M2" s="32" t="s">
        <v>90</v>
      </c>
      <c r="N2" s="70" t="s">
        <v>91</v>
      </c>
      <c r="O2" s="31" t="s">
        <v>86</v>
      </c>
      <c r="P2" s="32" t="s">
        <v>87</v>
      </c>
      <c r="Q2" s="42" t="s">
        <v>88</v>
      </c>
      <c r="R2" s="89"/>
    </row>
    <row r="3" spans="1:18" s="17" customFormat="1" ht="15" customHeight="1" thickBot="1" x14ac:dyDescent="0.3">
      <c r="A3" s="105"/>
      <c r="B3" s="111"/>
      <c r="C3" s="108"/>
      <c r="D3" s="12" t="s">
        <v>9</v>
      </c>
      <c r="E3" s="27" t="s">
        <v>10</v>
      </c>
      <c r="F3" s="27" t="s">
        <v>12</v>
      </c>
      <c r="G3" s="76" t="s">
        <v>23</v>
      </c>
      <c r="H3" s="51" t="s">
        <v>11</v>
      </c>
      <c r="I3" s="52" t="s">
        <v>14</v>
      </c>
      <c r="J3" s="53" t="s">
        <v>85</v>
      </c>
      <c r="K3" s="33" t="s">
        <v>24</v>
      </c>
      <c r="L3" s="34" t="s">
        <v>25</v>
      </c>
      <c r="M3" s="34" t="s">
        <v>92</v>
      </c>
      <c r="N3" s="71" t="s">
        <v>98</v>
      </c>
      <c r="O3" s="43" t="s">
        <v>93</v>
      </c>
      <c r="P3" s="15" t="s">
        <v>94</v>
      </c>
      <c r="Q3" s="44" t="s">
        <v>95</v>
      </c>
      <c r="R3" s="90"/>
    </row>
    <row r="4" spans="1:18" s="17" customFormat="1" ht="15" customHeight="1" x14ac:dyDescent="0.25">
      <c r="A4" s="45" t="s">
        <v>96</v>
      </c>
      <c r="B4" s="46">
        <v>7714.9539999999997</v>
      </c>
      <c r="C4" s="47">
        <v>0.5</v>
      </c>
      <c r="D4" s="19">
        <v>1278</v>
      </c>
      <c r="E4" s="55">
        <v>1273</v>
      </c>
      <c r="F4" s="55">
        <v>1273</v>
      </c>
      <c r="G4" s="56">
        <v>1273</v>
      </c>
      <c r="H4" s="64">
        <f>E4-D4</f>
        <v>-5</v>
      </c>
      <c r="I4" s="55">
        <f>F4-D4</f>
        <v>-5</v>
      </c>
      <c r="J4" s="56">
        <f>G4-D4</f>
        <v>-5</v>
      </c>
      <c r="K4" s="72">
        <v>100.16</v>
      </c>
      <c r="L4" s="14" t="s">
        <v>36</v>
      </c>
      <c r="M4" s="14" t="s">
        <v>36</v>
      </c>
      <c r="N4" s="35" t="s">
        <v>36</v>
      </c>
      <c r="O4" s="72">
        <f>L4-K4</f>
        <v>-9.9999999999909051E-3</v>
      </c>
      <c r="P4" s="14">
        <f>M4-K4</f>
        <v>-9.9999999999909051E-3</v>
      </c>
      <c r="Q4" s="35">
        <f>N4-K4</f>
        <v>-9.9999999999909051E-3</v>
      </c>
      <c r="R4" s="8"/>
    </row>
    <row r="5" spans="1:18" s="17" customFormat="1" ht="15" customHeight="1" x14ac:dyDescent="0.25">
      <c r="A5" s="18" t="s">
        <v>96</v>
      </c>
      <c r="B5" s="25">
        <v>7554.9539999999997</v>
      </c>
      <c r="C5" s="20">
        <v>0.5</v>
      </c>
      <c r="D5" s="5">
        <v>1305</v>
      </c>
      <c r="E5" s="26">
        <v>1300</v>
      </c>
      <c r="F5" s="26">
        <v>1300</v>
      </c>
      <c r="G5" s="58">
        <v>1300</v>
      </c>
      <c r="H5" s="65">
        <f>E5-D5</f>
        <v>-5</v>
      </c>
      <c r="I5" s="26">
        <f>F5-D5</f>
        <v>-5</v>
      </c>
      <c r="J5" s="58">
        <f>G5-D5</f>
        <v>-5</v>
      </c>
      <c r="K5" s="73">
        <v>100.06</v>
      </c>
      <c r="L5" s="36" t="s">
        <v>229</v>
      </c>
      <c r="M5" s="36" t="s">
        <v>229</v>
      </c>
      <c r="N5" s="37" t="s">
        <v>229</v>
      </c>
      <c r="O5" s="73">
        <f>L5-K5</f>
        <v>-1.0000000000005116E-2</v>
      </c>
      <c r="P5" s="36">
        <f>M5-K5</f>
        <v>-1.0000000000005116E-2</v>
      </c>
      <c r="Q5" s="37">
        <f>N5-K5</f>
        <v>-1.0000000000005116E-2</v>
      </c>
      <c r="R5" s="8"/>
    </row>
    <row r="6" spans="1:18" s="17" customFormat="1" ht="15" customHeight="1" x14ac:dyDescent="0.25">
      <c r="A6" s="18" t="s">
        <v>96</v>
      </c>
      <c r="B6" s="25">
        <v>7360.6980000000003</v>
      </c>
      <c r="C6" s="20">
        <v>0.5</v>
      </c>
      <c r="D6" s="5">
        <v>1305</v>
      </c>
      <c r="E6" s="26">
        <v>1300</v>
      </c>
      <c r="F6" s="26">
        <v>1300</v>
      </c>
      <c r="G6" s="58">
        <v>1300</v>
      </c>
      <c r="H6" s="65">
        <f t="shared" ref="H6:H69" si="0">E6-D6</f>
        <v>-5</v>
      </c>
      <c r="I6" s="26">
        <f t="shared" ref="I6:I69" si="1">F6-D6</f>
        <v>-5</v>
      </c>
      <c r="J6" s="58">
        <f t="shared" ref="J6:J69" si="2">G6-D6</f>
        <v>-5</v>
      </c>
      <c r="K6" s="73">
        <v>99.93</v>
      </c>
      <c r="L6" s="36" t="s">
        <v>230</v>
      </c>
      <c r="M6" s="36" t="s">
        <v>230</v>
      </c>
      <c r="N6" s="37" t="s">
        <v>230</v>
      </c>
      <c r="O6" s="73">
        <f t="shared" ref="O6:O14" si="3">L6-K6</f>
        <v>-1.0000000000005116E-2</v>
      </c>
      <c r="P6" s="36">
        <f t="shared" ref="P6:P14" si="4">M6-K6</f>
        <v>-1.0000000000005116E-2</v>
      </c>
      <c r="Q6" s="37">
        <f t="shared" ref="Q6:Q14" si="5">N6-K6</f>
        <v>-1.0000000000005116E-2</v>
      </c>
      <c r="R6" s="8"/>
    </row>
    <row r="7" spans="1:18" s="17" customFormat="1" ht="15" customHeight="1" x14ac:dyDescent="0.25">
      <c r="A7" s="18" t="s">
        <v>96</v>
      </c>
      <c r="B7" s="25">
        <v>6110.6980000000003</v>
      </c>
      <c r="C7" s="20">
        <v>0.5</v>
      </c>
      <c r="D7" s="5">
        <v>1305</v>
      </c>
      <c r="E7" s="26">
        <v>1300</v>
      </c>
      <c r="F7" s="26">
        <v>1300</v>
      </c>
      <c r="G7" s="58">
        <v>1300</v>
      </c>
      <c r="H7" s="65">
        <f t="shared" si="0"/>
        <v>-5</v>
      </c>
      <c r="I7" s="26">
        <f t="shared" si="1"/>
        <v>-5</v>
      </c>
      <c r="J7" s="58">
        <f t="shared" si="2"/>
        <v>-5</v>
      </c>
      <c r="K7" s="73">
        <v>99.18</v>
      </c>
      <c r="L7" s="36" t="s">
        <v>231</v>
      </c>
      <c r="M7" s="36" t="s">
        <v>231</v>
      </c>
      <c r="N7" s="37" t="s">
        <v>231</v>
      </c>
      <c r="O7" s="73">
        <f t="shared" si="3"/>
        <v>-1.0000000000005116E-2</v>
      </c>
      <c r="P7" s="36">
        <f t="shared" si="4"/>
        <v>-1.0000000000005116E-2</v>
      </c>
      <c r="Q7" s="37">
        <f t="shared" si="5"/>
        <v>-1.0000000000005116E-2</v>
      </c>
      <c r="R7" s="8"/>
    </row>
    <row r="8" spans="1:18" s="17" customFormat="1" ht="15" customHeight="1" x14ac:dyDescent="0.25">
      <c r="A8" s="18" t="s">
        <v>96</v>
      </c>
      <c r="B8" s="25">
        <v>5245.6980000000003</v>
      </c>
      <c r="C8" s="20">
        <v>0.5</v>
      </c>
      <c r="D8" s="5">
        <v>1305</v>
      </c>
      <c r="E8" s="26">
        <v>1300</v>
      </c>
      <c r="F8" s="26">
        <v>1300</v>
      </c>
      <c r="G8" s="58">
        <v>1300</v>
      </c>
      <c r="H8" s="65">
        <f t="shared" si="0"/>
        <v>-5</v>
      </c>
      <c r="I8" s="26">
        <f t="shared" si="1"/>
        <v>-5</v>
      </c>
      <c r="J8" s="58">
        <f t="shared" si="2"/>
        <v>-5</v>
      </c>
      <c r="K8" s="73">
        <v>98.74</v>
      </c>
      <c r="L8" s="36" t="s">
        <v>232</v>
      </c>
      <c r="M8" s="36" t="s">
        <v>232</v>
      </c>
      <c r="N8" s="37" t="s">
        <v>232</v>
      </c>
      <c r="O8" s="73">
        <f t="shared" si="3"/>
        <v>-1.9999999999996021E-2</v>
      </c>
      <c r="P8" s="36">
        <f t="shared" si="4"/>
        <v>-1.9999999999996021E-2</v>
      </c>
      <c r="Q8" s="37">
        <f t="shared" si="5"/>
        <v>-1.9999999999996021E-2</v>
      </c>
      <c r="R8" s="8"/>
    </row>
    <row r="9" spans="1:18" s="17" customFormat="1" ht="15" customHeight="1" x14ac:dyDescent="0.25">
      <c r="A9" s="18" t="s">
        <v>96</v>
      </c>
      <c r="B9" s="25">
        <v>5045.6980000000003</v>
      </c>
      <c r="C9" s="20">
        <v>0.5</v>
      </c>
      <c r="D9" s="5">
        <v>1305</v>
      </c>
      <c r="E9" s="26">
        <v>1300</v>
      </c>
      <c r="F9" s="26">
        <v>1300</v>
      </c>
      <c r="G9" s="58">
        <v>1300</v>
      </c>
      <c r="H9" s="65">
        <f t="shared" si="0"/>
        <v>-5</v>
      </c>
      <c r="I9" s="26">
        <f t="shared" si="1"/>
        <v>-5</v>
      </c>
      <c r="J9" s="58">
        <f t="shared" si="2"/>
        <v>-5</v>
      </c>
      <c r="K9" s="73">
        <v>98.64</v>
      </c>
      <c r="L9" s="36" t="s">
        <v>233</v>
      </c>
      <c r="M9" s="36" t="s">
        <v>233</v>
      </c>
      <c r="N9" s="37" t="s">
        <v>233</v>
      </c>
      <c r="O9" s="73">
        <f t="shared" si="3"/>
        <v>-1.0000000000005116E-2</v>
      </c>
      <c r="P9" s="36">
        <f t="shared" si="4"/>
        <v>-1.0000000000005116E-2</v>
      </c>
      <c r="Q9" s="37">
        <f t="shared" si="5"/>
        <v>-1.0000000000005116E-2</v>
      </c>
      <c r="R9" s="8"/>
    </row>
    <row r="10" spans="1:18" s="17" customFormat="1" ht="15" customHeight="1" x14ac:dyDescent="0.25">
      <c r="A10" s="18" t="s">
        <v>96</v>
      </c>
      <c r="B10" s="25">
        <v>4360.6980000000003</v>
      </c>
      <c r="C10" s="20">
        <v>0.5</v>
      </c>
      <c r="D10" s="5">
        <v>1305</v>
      </c>
      <c r="E10" s="26">
        <v>1300</v>
      </c>
      <c r="F10" s="26">
        <v>1300</v>
      </c>
      <c r="G10" s="58">
        <v>1300</v>
      </c>
      <c r="H10" s="65">
        <f t="shared" si="0"/>
        <v>-5</v>
      </c>
      <c r="I10" s="26">
        <f t="shared" si="1"/>
        <v>-5</v>
      </c>
      <c r="J10" s="58">
        <f t="shared" si="2"/>
        <v>-5</v>
      </c>
      <c r="K10" s="73">
        <v>98.34</v>
      </c>
      <c r="L10" s="36" t="s">
        <v>234</v>
      </c>
      <c r="M10" s="36" t="s">
        <v>234</v>
      </c>
      <c r="N10" s="37" t="s">
        <v>234</v>
      </c>
      <c r="O10" s="73">
        <f t="shared" si="3"/>
        <v>-1.0000000000005116E-2</v>
      </c>
      <c r="P10" s="36">
        <f t="shared" si="4"/>
        <v>-1.0000000000005116E-2</v>
      </c>
      <c r="Q10" s="37">
        <f t="shared" si="5"/>
        <v>-1.0000000000005116E-2</v>
      </c>
      <c r="R10" s="8"/>
    </row>
    <row r="11" spans="1:18" s="17" customFormat="1" ht="15" customHeight="1" x14ac:dyDescent="0.25">
      <c r="A11" s="18" t="s">
        <v>96</v>
      </c>
      <c r="B11" s="25">
        <v>4185.6980000000003</v>
      </c>
      <c r="C11" s="20">
        <v>0.5</v>
      </c>
      <c r="D11" s="5">
        <v>1305</v>
      </c>
      <c r="E11" s="26">
        <v>1300</v>
      </c>
      <c r="F11" s="26">
        <v>1300</v>
      </c>
      <c r="G11" s="58">
        <v>1300</v>
      </c>
      <c r="H11" s="65">
        <f t="shared" si="0"/>
        <v>-5</v>
      </c>
      <c r="I11" s="26">
        <f t="shared" si="1"/>
        <v>-5</v>
      </c>
      <c r="J11" s="58">
        <f t="shared" si="2"/>
        <v>-5</v>
      </c>
      <c r="K11" s="73">
        <v>98.27</v>
      </c>
      <c r="L11" s="36" t="s">
        <v>235</v>
      </c>
      <c r="M11" s="36" t="s">
        <v>235</v>
      </c>
      <c r="N11" s="37" t="s">
        <v>235</v>
      </c>
      <c r="O11" s="73">
        <f t="shared" si="3"/>
        <v>-9.9999999999909051E-3</v>
      </c>
      <c r="P11" s="36">
        <f t="shared" si="4"/>
        <v>-9.9999999999909051E-3</v>
      </c>
      <c r="Q11" s="37">
        <f t="shared" si="5"/>
        <v>-9.9999999999909051E-3</v>
      </c>
      <c r="R11" s="8"/>
    </row>
    <row r="12" spans="1:18" s="17" customFormat="1" ht="15" customHeight="1" x14ac:dyDescent="0.25">
      <c r="A12" s="18" t="s">
        <v>96</v>
      </c>
      <c r="B12" s="25">
        <v>2435.6979999999999</v>
      </c>
      <c r="C12" s="20">
        <v>0.5</v>
      </c>
      <c r="D12" s="5">
        <v>1305</v>
      </c>
      <c r="E12" s="26">
        <v>1300</v>
      </c>
      <c r="F12" s="26">
        <v>1300</v>
      </c>
      <c r="G12" s="58">
        <v>1300</v>
      </c>
      <c r="H12" s="65">
        <f t="shared" si="0"/>
        <v>-5</v>
      </c>
      <c r="I12" s="26">
        <f t="shared" si="1"/>
        <v>-5</v>
      </c>
      <c r="J12" s="58">
        <f t="shared" si="2"/>
        <v>-5</v>
      </c>
      <c r="K12" s="73">
        <v>97.77</v>
      </c>
      <c r="L12" s="36" t="s">
        <v>236</v>
      </c>
      <c r="M12" s="36" t="s">
        <v>236</v>
      </c>
      <c r="N12" s="37" t="s">
        <v>236</v>
      </c>
      <c r="O12" s="73">
        <f t="shared" si="3"/>
        <v>-9.9999999999909051E-3</v>
      </c>
      <c r="P12" s="36">
        <f t="shared" si="4"/>
        <v>-9.9999999999909051E-3</v>
      </c>
      <c r="Q12" s="37">
        <f t="shared" si="5"/>
        <v>-9.9999999999909051E-3</v>
      </c>
      <c r="R12" s="8"/>
    </row>
    <row r="13" spans="1:18" s="17" customFormat="1" ht="15" customHeight="1" x14ac:dyDescent="0.25">
      <c r="A13" s="18" t="s">
        <v>96</v>
      </c>
      <c r="B13" s="25">
        <v>2219.9560000000001</v>
      </c>
      <c r="C13" s="20">
        <v>0.5</v>
      </c>
      <c r="D13" s="5">
        <v>1316</v>
      </c>
      <c r="E13" s="26">
        <v>1311</v>
      </c>
      <c r="F13" s="26">
        <v>1311</v>
      </c>
      <c r="G13" s="58">
        <v>1311</v>
      </c>
      <c r="H13" s="65">
        <f t="shared" si="0"/>
        <v>-5</v>
      </c>
      <c r="I13" s="26">
        <f t="shared" si="1"/>
        <v>-5</v>
      </c>
      <c r="J13" s="58">
        <f t="shared" si="2"/>
        <v>-5</v>
      </c>
      <c r="K13" s="73">
        <v>97.72</v>
      </c>
      <c r="L13" s="36" t="s">
        <v>237</v>
      </c>
      <c r="M13" s="36" t="s">
        <v>237</v>
      </c>
      <c r="N13" s="37" t="s">
        <v>237</v>
      </c>
      <c r="O13" s="73">
        <f t="shared" si="3"/>
        <v>-1.0000000000005116E-2</v>
      </c>
      <c r="P13" s="36">
        <f t="shared" si="4"/>
        <v>-1.0000000000005116E-2</v>
      </c>
      <c r="Q13" s="37">
        <f t="shared" si="5"/>
        <v>-1.0000000000005116E-2</v>
      </c>
      <c r="R13" s="8"/>
    </row>
    <row r="14" spans="1:18" s="17" customFormat="1" ht="15" customHeight="1" x14ac:dyDescent="0.25">
      <c r="A14" s="18" t="s">
        <v>96</v>
      </c>
      <c r="B14" s="25">
        <v>2120.3270000000002</v>
      </c>
      <c r="C14" s="20">
        <v>0.5</v>
      </c>
      <c r="D14" s="5">
        <v>1316</v>
      </c>
      <c r="E14" s="26">
        <v>1311</v>
      </c>
      <c r="F14" s="26">
        <v>1311</v>
      </c>
      <c r="G14" s="58">
        <v>1311</v>
      </c>
      <c r="H14" s="65">
        <f t="shared" si="0"/>
        <v>-5</v>
      </c>
      <c r="I14" s="26">
        <f t="shared" si="1"/>
        <v>-5</v>
      </c>
      <c r="J14" s="58">
        <f t="shared" si="2"/>
        <v>-5</v>
      </c>
      <c r="K14" s="73">
        <v>97.59</v>
      </c>
      <c r="L14" s="36" t="s">
        <v>238</v>
      </c>
      <c r="M14" s="36" t="s">
        <v>238</v>
      </c>
      <c r="N14" s="37" t="s">
        <v>238</v>
      </c>
      <c r="O14" s="73">
        <f t="shared" si="3"/>
        <v>-2.0000000000010232E-2</v>
      </c>
      <c r="P14" s="36">
        <f t="shared" si="4"/>
        <v>-2.0000000000010232E-2</v>
      </c>
      <c r="Q14" s="37">
        <f t="shared" si="5"/>
        <v>-2.0000000000010232E-2</v>
      </c>
      <c r="R14" s="8"/>
    </row>
    <row r="15" spans="1:18" s="17" customFormat="1" ht="15" customHeight="1" x14ac:dyDescent="0.25">
      <c r="A15" s="18" t="s">
        <v>96</v>
      </c>
      <c r="B15" s="25">
        <v>2090.3270000000002</v>
      </c>
      <c r="C15" s="20">
        <v>0.5</v>
      </c>
      <c r="D15" s="85" t="s">
        <v>99</v>
      </c>
      <c r="E15" s="86"/>
      <c r="F15" s="86"/>
      <c r="G15" s="87"/>
      <c r="H15" s="66"/>
      <c r="I15" s="66"/>
      <c r="J15" s="67"/>
      <c r="K15" s="41"/>
      <c r="L15" s="38"/>
      <c r="M15" s="38"/>
      <c r="N15" s="39"/>
      <c r="O15" s="41"/>
      <c r="P15" s="38"/>
      <c r="Q15" s="39"/>
      <c r="R15" s="8"/>
    </row>
    <row r="16" spans="1:18" s="17" customFormat="1" ht="15" customHeight="1" x14ac:dyDescent="0.25">
      <c r="A16" s="18" t="s">
        <v>96</v>
      </c>
      <c r="B16" s="25">
        <v>2066.3270000000002</v>
      </c>
      <c r="C16" s="20">
        <v>0.5</v>
      </c>
      <c r="D16" s="5">
        <v>1316</v>
      </c>
      <c r="E16" s="26">
        <v>1311</v>
      </c>
      <c r="F16" s="26">
        <v>1311</v>
      </c>
      <c r="G16" s="58">
        <v>1311</v>
      </c>
      <c r="H16" s="65">
        <f t="shared" si="0"/>
        <v>-5</v>
      </c>
      <c r="I16" s="26">
        <f t="shared" si="1"/>
        <v>-5</v>
      </c>
      <c r="J16" s="58">
        <f t="shared" si="2"/>
        <v>-5</v>
      </c>
      <c r="K16" s="73">
        <v>97.54</v>
      </c>
      <c r="L16" s="36" t="s">
        <v>72</v>
      </c>
      <c r="M16" s="36" t="s">
        <v>72</v>
      </c>
      <c r="N16" s="37" t="s">
        <v>72</v>
      </c>
      <c r="O16" s="73">
        <f t="shared" ref="O16:O17" si="6">L16-K16</f>
        <v>-2.0000000000010232E-2</v>
      </c>
      <c r="P16" s="36">
        <f t="shared" ref="P16:P17" si="7">M16-K16</f>
        <v>-2.0000000000010232E-2</v>
      </c>
      <c r="Q16" s="37">
        <f t="shared" ref="Q16:Q17" si="8">N16-K16</f>
        <v>-2.0000000000010232E-2</v>
      </c>
      <c r="R16" s="8"/>
    </row>
    <row r="17" spans="1:18" s="17" customFormat="1" ht="15" customHeight="1" x14ac:dyDescent="0.25">
      <c r="A17" s="18" t="s">
        <v>96</v>
      </c>
      <c r="B17" s="25">
        <v>2051.3270000000002</v>
      </c>
      <c r="C17" s="20">
        <v>0.5</v>
      </c>
      <c r="D17" s="5">
        <v>1316</v>
      </c>
      <c r="E17" s="26">
        <v>1311</v>
      </c>
      <c r="F17" s="26">
        <v>1311</v>
      </c>
      <c r="G17" s="58">
        <v>1311</v>
      </c>
      <c r="H17" s="65">
        <f t="shared" si="0"/>
        <v>-5</v>
      </c>
      <c r="I17" s="26">
        <f t="shared" si="1"/>
        <v>-5</v>
      </c>
      <c r="J17" s="58">
        <f t="shared" si="2"/>
        <v>-5</v>
      </c>
      <c r="K17" s="73">
        <v>97.53</v>
      </c>
      <c r="L17" s="36" t="s">
        <v>239</v>
      </c>
      <c r="M17" s="36" t="s">
        <v>239</v>
      </c>
      <c r="N17" s="37" t="s">
        <v>239</v>
      </c>
      <c r="O17" s="73">
        <f t="shared" si="6"/>
        <v>-1.9999999999996021E-2</v>
      </c>
      <c r="P17" s="36">
        <f t="shared" si="7"/>
        <v>-1.9999999999996021E-2</v>
      </c>
      <c r="Q17" s="37">
        <f t="shared" si="8"/>
        <v>-1.9999999999996021E-2</v>
      </c>
      <c r="R17" s="8"/>
    </row>
    <row r="18" spans="1:18" s="17" customFormat="1" ht="15" customHeight="1" x14ac:dyDescent="0.25">
      <c r="A18" s="18" t="s">
        <v>96</v>
      </c>
      <c r="B18" s="25">
        <v>1974.327</v>
      </c>
      <c r="C18" s="20">
        <v>0.5</v>
      </c>
      <c r="D18" s="85" t="s">
        <v>100</v>
      </c>
      <c r="E18" s="86"/>
      <c r="F18" s="86"/>
      <c r="G18" s="87"/>
      <c r="H18" s="66"/>
      <c r="I18" s="66"/>
      <c r="J18" s="67"/>
      <c r="K18" s="41"/>
      <c r="L18" s="38"/>
      <c r="M18" s="38"/>
      <c r="N18" s="39"/>
      <c r="O18" s="41"/>
      <c r="P18" s="38"/>
      <c r="Q18" s="39"/>
      <c r="R18" s="8"/>
    </row>
    <row r="19" spans="1:18" s="17" customFormat="1" ht="15" customHeight="1" x14ac:dyDescent="0.25">
      <c r="A19" s="18" t="s">
        <v>96</v>
      </c>
      <c r="B19" s="25">
        <v>1897.327</v>
      </c>
      <c r="C19" s="20">
        <v>0.5</v>
      </c>
      <c r="D19" s="5">
        <v>1316</v>
      </c>
      <c r="E19" s="26">
        <v>1311</v>
      </c>
      <c r="F19" s="26">
        <v>1311</v>
      </c>
      <c r="G19" s="58">
        <v>1311</v>
      </c>
      <c r="H19" s="65">
        <f t="shared" si="0"/>
        <v>-5</v>
      </c>
      <c r="I19" s="26">
        <f t="shared" si="1"/>
        <v>-5</v>
      </c>
      <c r="J19" s="58">
        <f t="shared" si="2"/>
        <v>-5</v>
      </c>
      <c r="K19" s="73">
        <v>97.39</v>
      </c>
      <c r="L19" s="36" t="s">
        <v>240</v>
      </c>
      <c r="M19" s="36" t="s">
        <v>240</v>
      </c>
      <c r="N19" s="37" t="s">
        <v>240</v>
      </c>
      <c r="O19" s="73">
        <f t="shared" ref="O19:O20" si="9">L19-K19</f>
        <v>-1.9999999999996021E-2</v>
      </c>
      <c r="P19" s="36">
        <f t="shared" ref="P19:P20" si="10">M19-K19</f>
        <v>-1.9999999999996021E-2</v>
      </c>
      <c r="Q19" s="37">
        <f t="shared" ref="Q19:Q20" si="11">N19-K19</f>
        <v>-1.9999999999996021E-2</v>
      </c>
      <c r="R19" s="8"/>
    </row>
    <row r="20" spans="1:18" s="17" customFormat="1" ht="15" customHeight="1" x14ac:dyDescent="0.25">
      <c r="A20" s="18" t="s">
        <v>96</v>
      </c>
      <c r="B20" s="25">
        <v>1882.327</v>
      </c>
      <c r="C20" s="20">
        <v>0.5</v>
      </c>
      <c r="D20" s="5">
        <v>1316</v>
      </c>
      <c r="E20" s="26">
        <v>1311</v>
      </c>
      <c r="F20" s="26">
        <v>1311</v>
      </c>
      <c r="G20" s="58">
        <v>1311</v>
      </c>
      <c r="H20" s="65">
        <f t="shared" si="0"/>
        <v>-5</v>
      </c>
      <c r="I20" s="26">
        <f t="shared" si="1"/>
        <v>-5</v>
      </c>
      <c r="J20" s="58">
        <f t="shared" si="2"/>
        <v>-5</v>
      </c>
      <c r="K20" s="73">
        <v>97.38</v>
      </c>
      <c r="L20" s="36" t="s">
        <v>241</v>
      </c>
      <c r="M20" s="36" t="s">
        <v>241</v>
      </c>
      <c r="N20" s="37" t="s">
        <v>241</v>
      </c>
      <c r="O20" s="73">
        <f t="shared" si="9"/>
        <v>-1.9999999999996021E-2</v>
      </c>
      <c r="P20" s="36">
        <f t="shared" si="10"/>
        <v>-1.9999999999996021E-2</v>
      </c>
      <c r="Q20" s="37">
        <f t="shared" si="11"/>
        <v>-1.9999999999996021E-2</v>
      </c>
      <c r="R20" s="8"/>
    </row>
    <row r="21" spans="1:18" s="17" customFormat="1" ht="15" customHeight="1" x14ac:dyDescent="0.25">
      <c r="A21" s="18" t="s">
        <v>96</v>
      </c>
      <c r="B21" s="25">
        <v>1856.32</v>
      </c>
      <c r="C21" s="20">
        <v>0.5</v>
      </c>
      <c r="D21" s="85" t="s">
        <v>101</v>
      </c>
      <c r="E21" s="86"/>
      <c r="F21" s="86"/>
      <c r="G21" s="87"/>
      <c r="H21" s="66"/>
      <c r="I21" s="66"/>
      <c r="J21" s="67"/>
      <c r="K21" s="41"/>
      <c r="L21" s="38"/>
      <c r="M21" s="38"/>
      <c r="N21" s="39"/>
      <c r="O21" s="41"/>
      <c r="P21" s="38"/>
      <c r="Q21" s="39"/>
      <c r="R21" s="8"/>
    </row>
    <row r="22" spans="1:18" s="17" customFormat="1" ht="15" customHeight="1" x14ac:dyDescent="0.25">
      <c r="A22" s="18" t="s">
        <v>96</v>
      </c>
      <c r="B22" s="25">
        <v>1829.327</v>
      </c>
      <c r="C22" s="20">
        <v>0.5</v>
      </c>
      <c r="D22" s="5">
        <v>1316</v>
      </c>
      <c r="E22" s="26">
        <v>1311</v>
      </c>
      <c r="F22" s="26">
        <v>1311</v>
      </c>
      <c r="G22" s="58">
        <v>1311</v>
      </c>
      <c r="H22" s="65">
        <f t="shared" si="0"/>
        <v>-5</v>
      </c>
      <c r="I22" s="26">
        <f t="shared" si="1"/>
        <v>-5</v>
      </c>
      <c r="J22" s="58">
        <f t="shared" si="2"/>
        <v>-5</v>
      </c>
      <c r="K22" s="24">
        <v>97.32</v>
      </c>
      <c r="L22" s="36" t="s">
        <v>242</v>
      </c>
      <c r="M22" s="36" t="s">
        <v>242</v>
      </c>
      <c r="N22" s="37" t="s">
        <v>242</v>
      </c>
      <c r="O22" s="73">
        <f t="shared" ref="O22:O32" si="12">L22-K22</f>
        <v>-9.9999999999909051E-3</v>
      </c>
      <c r="P22" s="36">
        <f t="shared" ref="P22:P32" si="13">M22-K22</f>
        <v>-9.9999999999909051E-3</v>
      </c>
      <c r="Q22" s="37">
        <f t="shared" ref="Q22:Q32" si="14">N22-K22</f>
        <v>-9.9999999999909051E-3</v>
      </c>
      <c r="R22" s="8"/>
    </row>
    <row r="23" spans="1:18" s="17" customFormat="1" ht="15" customHeight="1" x14ac:dyDescent="0.25">
      <c r="A23" s="18" t="s">
        <v>96</v>
      </c>
      <c r="B23" s="25">
        <v>1646.0530000000001</v>
      </c>
      <c r="C23" s="20">
        <v>0.5</v>
      </c>
      <c r="D23" s="5">
        <v>1316</v>
      </c>
      <c r="E23" s="26">
        <v>1311</v>
      </c>
      <c r="F23" s="26">
        <v>1311</v>
      </c>
      <c r="G23" s="58">
        <v>1311</v>
      </c>
      <c r="H23" s="65">
        <f t="shared" si="0"/>
        <v>-5</v>
      </c>
      <c r="I23" s="26">
        <f t="shared" si="1"/>
        <v>-5</v>
      </c>
      <c r="J23" s="58">
        <f t="shared" si="2"/>
        <v>-5</v>
      </c>
      <c r="K23" s="24">
        <v>97.11</v>
      </c>
      <c r="L23" s="36" t="s">
        <v>243</v>
      </c>
      <c r="M23" s="36" t="s">
        <v>243</v>
      </c>
      <c r="N23" s="37" t="s">
        <v>243</v>
      </c>
      <c r="O23" s="73">
        <f t="shared" si="12"/>
        <v>-1.0000000000005116E-2</v>
      </c>
      <c r="P23" s="36">
        <f t="shared" si="13"/>
        <v>-1.0000000000005116E-2</v>
      </c>
      <c r="Q23" s="37">
        <f t="shared" si="14"/>
        <v>-1.0000000000005116E-2</v>
      </c>
      <c r="R23" s="8"/>
    </row>
    <row r="24" spans="1:18" s="17" customFormat="1" ht="15" customHeight="1" x14ac:dyDescent="0.25">
      <c r="A24" s="18" t="s">
        <v>96</v>
      </c>
      <c r="B24" s="25">
        <v>1259.4459999999999</v>
      </c>
      <c r="C24" s="20">
        <v>0.5</v>
      </c>
      <c r="D24" s="5">
        <v>1316</v>
      </c>
      <c r="E24" s="26">
        <v>1311</v>
      </c>
      <c r="F24" s="26">
        <v>1311</v>
      </c>
      <c r="G24" s="58">
        <v>1311</v>
      </c>
      <c r="H24" s="65">
        <f t="shared" si="0"/>
        <v>-5</v>
      </c>
      <c r="I24" s="26">
        <f t="shared" si="1"/>
        <v>-5</v>
      </c>
      <c r="J24" s="58">
        <f t="shared" si="2"/>
        <v>-5</v>
      </c>
      <c r="K24" s="24">
        <v>96.8</v>
      </c>
      <c r="L24" s="36" t="s">
        <v>244</v>
      </c>
      <c r="M24" s="36" t="s">
        <v>244</v>
      </c>
      <c r="N24" s="37" t="s">
        <v>244</v>
      </c>
      <c r="O24" s="73">
        <f t="shared" si="12"/>
        <v>-1.9999999999996021E-2</v>
      </c>
      <c r="P24" s="36">
        <f t="shared" si="13"/>
        <v>-1.9999999999996021E-2</v>
      </c>
      <c r="Q24" s="37">
        <f t="shared" si="14"/>
        <v>-1.9999999999996021E-2</v>
      </c>
      <c r="R24" s="8"/>
    </row>
    <row r="25" spans="1:18" s="17" customFormat="1" ht="15" customHeight="1" x14ac:dyDescent="0.25">
      <c r="A25" s="18" t="s">
        <v>96</v>
      </c>
      <c r="B25" s="25">
        <v>991.23140000000001</v>
      </c>
      <c r="C25" s="20">
        <v>0.5</v>
      </c>
      <c r="D25" s="5">
        <v>1316</v>
      </c>
      <c r="E25" s="26">
        <v>1311</v>
      </c>
      <c r="F25" s="26">
        <v>1311</v>
      </c>
      <c r="G25" s="58">
        <v>1311</v>
      </c>
      <c r="H25" s="65">
        <f t="shared" si="0"/>
        <v>-5</v>
      </c>
      <c r="I25" s="26">
        <f t="shared" si="1"/>
        <v>-5</v>
      </c>
      <c r="J25" s="58">
        <f t="shared" si="2"/>
        <v>-5</v>
      </c>
      <c r="K25" s="24">
        <v>96.58</v>
      </c>
      <c r="L25" s="36" t="s">
        <v>245</v>
      </c>
      <c r="M25" s="36" t="s">
        <v>245</v>
      </c>
      <c r="N25" s="37" t="s">
        <v>245</v>
      </c>
      <c r="O25" s="73">
        <f t="shared" si="12"/>
        <v>-1.0000000000005116E-2</v>
      </c>
      <c r="P25" s="36">
        <f t="shared" si="13"/>
        <v>-1.0000000000005116E-2</v>
      </c>
      <c r="Q25" s="37">
        <f t="shared" si="14"/>
        <v>-1.0000000000005116E-2</v>
      </c>
      <c r="R25" s="8"/>
    </row>
    <row r="26" spans="1:18" s="17" customFormat="1" ht="15" customHeight="1" x14ac:dyDescent="0.25">
      <c r="A26" s="18" t="s">
        <v>96</v>
      </c>
      <c r="B26" s="25">
        <v>144.17830000000001</v>
      </c>
      <c r="C26" s="20">
        <v>0.5</v>
      </c>
      <c r="D26" s="5">
        <v>1316</v>
      </c>
      <c r="E26" s="26">
        <v>1311</v>
      </c>
      <c r="F26" s="26">
        <v>1311</v>
      </c>
      <c r="G26" s="58">
        <v>1311</v>
      </c>
      <c r="H26" s="65">
        <f t="shared" si="0"/>
        <v>-5</v>
      </c>
      <c r="I26" s="26">
        <f t="shared" si="1"/>
        <v>-5</v>
      </c>
      <c r="J26" s="58">
        <f t="shared" si="2"/>
        <v>-5</v>
      </c>
      <c r="K26" s="24">
        <v>95.95</v>
      </c>
      <c r="L26" s="36" t="s">
        <v>246</v>
      </c>
      <c r="M26" s="36" t="s">
        <v>246</v>
      </c>
      <c r="N26" s="37" t="s">
        <v>246</v>
      </c>
      <c r="O26" s="73">
        <f t="shared" si="12"/>
        <v>-1.0000000000005116E-2</v>
      </c>
      <c r="P26" s="36">
        <f t="shared" si="13"/>
        <v>-1.0000000000005116E-2</v>
      </c>
      <c r="Q26" s="37">
        <f t="shared" si="14"/>
        <v>-1.0000000000005116E-2</v>
      </c>
      <c r="R26" s="8"/>
    </row>
    <row r="27" spans="1:18" s="17" customFormat="1" ht="15" hidden="1" customHeight="1" x14ac:dyDescent="0.25">
      <c r="A27" s="18" t="s">
        <v>97</v>
      </c>
      <c r="B27" s="25">
        <v>135006</v>
      </c>
      <c r="C27" s="20">
        <v>0.5</v>
      </c>
      <c r="D27" s="5">
        <v>72</v>
      </c>
      <c r="E27" s="26" t="s">
        <v>196</v>
      </c>
      <c r="F27" s="26" t="s">
        <v>196</v>
      </c>
      <c r="G27" s="58" t="s">
        <v>196</v>
      </c>
      <c r="H27" s="65">
        <f t="shared" si="0"/>
        <v>0</v>
      </c>
      <c r="I27" s="26">
        <f t="shared" si="1"/>
        <v>0</v>
      </c>
      <c r="J27" s="58">
        <f t="shared" si="2"/>
        <v>0</v>
      </c>
      <c r="K27" s="24">
        <v>126.79</v>
      </c>
      <c r="L27" s="36" t="s">
        <v>247</v>
      </c>
      <c r="M27" s="36" t="s">
        <v>247</v>
      </c>
      <c r="N27" s="37" t="s">
        <v>247</v>
      </c>
      <c r="O27" s="73">
        <f t="shared" si="12"/>
        <v>0</v>
      </c>
      <c r="P27" s="36">
        <f t="shared" si="13"/>
        <v>0</v>
      </c>
      <c r="Q27" s="37">
        <f t="shared" si="14"/>
        <v>0</v>
      </c>
      <c r="R27" s="8"/>
    </row>
    <row r="28" spans="1:18" s="17" customFormat="1" ht="15" hidden="1" customHeight="1" x14ac:dyDescent="0.25">
      <c r="A28" s="18" t="s">
        <v>97</v>
      </c>
      <c r="B28" s="25">
        <v>133960</v>
      </c>
      <c r="C28" s="20">
        <v>0.5</v>
      </c>
      <c r="D28" s="5">
        <v>104</v>
      </c>
      <c r="E28" s="26" t="s">
        <v>197</v>
      </c>
      <c r="F28" s="26" t="s">
        <v>197</v>
      </c>
      <c r="G28" s="58" t="s">
        <v>197</v>
      </c>
      <c r="H28" s="65">
        <f t="shared" si="0"/>
        <v>0</v>
      </c>
      <c r="I28" s="26">
        <f t="shared" si="1"/>
        <v>0</v>
      </c>
      <c r="J28" s="58">
        <f t="shared" si="2"/>
        <v>0</v>
      </c>
      <c r="K28" s="24">
        <v>126</v>
      </c>
      <c r="L28" s="36" t="s">
        <v>248</v>
      </c>
      <c r="M28" s="36" t="s">
        <v>248</v>
      </c>
      <c r="N28" s="37" t="s">
        <v>248</v>
      </c>
      <c r="O28" s="73">
        <f t="shared" si="12"/>
        <v>0</v>
      </c>
      <c r="P28" s="36">
        <f t="shared" si="13"/>
        <v>0</v>
      </c>
      <c r="Q28" s="37">
        <f t="shared" si="14"/>
        <v>0</v>
      </c>
      <c r="R28" s="8"/>
    </row>
    <row r="29" spans="1:18" s="17" customFormat="1" ht="15" hidden="1" customHeight="1" x14ac:dyDescent="0.25">
      <c r="A29" s="18" t="s">
        <v>97</v>
      </c>
      <c r="B29" s="25">
        <v>133211</v>
      </c>
      <c r="C29" s="20">
        <v>0.5</v>
      </c>
      <c r="D29" s="5">
        <v>105</v>
      </c>
      <c r="E29" s="26" t="s">
        <v>198</v>
      </c>
      <c r="F29" s="26" t="s">
        <v>198</v>
      </c>
      <c r="G29" s="58" t="s">
        <v>198</v>
      </c>
      <c r="H29" s="65">
        <f t="shared" si="0"/>
        <v>0</v>
      </c>
      <c r="I29" s="26">
        <f t="shared" si="1"/>
        <v>0</v>
      </c>
      <c r="J29" s="58">
        <f t="shared" si="2"/>
        <v>0</v>
      </c>
      <c r="K29" s="24">
        <v>124.14</v>
      </c>
      <c r="L29" s="36" t="s">
        <v>249</v>
      </c>
      <c r="M29" s="36" t="s">
        <v>249</v>
      </c>
      <c r="N29" s="37" t="s">
        <v>249</v>
      </c>
      <c r="O29" s="73">
        <f t="shared" si="12"/>
        <v>0</v>
      </c>
      <c r="P29" s="36">
        <f t="shared" si="13"/>
        <v>0</v>
      </c>
      <c r="Q29" s="37">
        <f t="shared" si="14"/>
        <v>0</v>
      </c>
      <c r="R29" s="8"/>
    </row>
    <row r="30" spans="1:18" s="17" customFormat="1" ht="15" hidden="1" customHeight="1" x14ac:dyDescent="0.25">
      <c r="A30" s="18" t="s">
        <v>97</v>
      </c>
      <c r="B30" s="25">
        <v>133191</v>
      </c>
      <c r="C30" s="20">
        <v>0.5</v>
      </c>
      <c r="D30" s="5">
        <v>109</v>
      </c>
      <c r="E30" s="26" t="s">
        <v>199</v>
      </c>
      <c r="F30" s="26" t="s">
        <v>199</v>
      </c>
      <c r="G30" s="58" t="s">
        <v>199</v>
      </c>
      <c r="H30" s="65">
        <f t="shared" si="0"/>
        <v>0</v>
      </c>
      <c r="I30" s="26">
        <f t="shared" si="1"/>
        <v>0</v>
      </c>
      <c r="J30" s="58">
        <f t="shared" si="2"/>
        <v>0</v>
      </c>
      <c r="K30" s="24">
        <v>123.38</v>
      </c>
      <c r="L30" s="36" t="s">
        <v>250</v>
      </c>
      <c r="M30" s="36" t="s">
        <v>250</v>
      </c>
      <c r="N30" s="37" t="s">
        <v>250</v>
      </c>
      <c r="O30" s="73">
        <f t="shared" si="12"/>
        <v>0</v>
      </c>
      <c r="P30" s="36">
        <f t="shared" si="13"/>
        <v>0</v>
      </c>
      <c r="Q30" s="37">
        <f t="shared" si="14"/>
        <v>0</v>
      </c>
      <c r="R30" s="8"/>
    </row>
    <row r="31" spans="1:18" s="17" customFormat="1" ht="15" hidden="1" customHeight="1" x14ac:dyDescent="0.25">
      <c r="A31" s="18" t="s">
        <v>97</v>
      </c>
      <c r="B31" s="25">
        <v>133109</v>
      </c>
      <c r="C31" s="20">
        <v>0.5</v>
      </c>
      <c r="D31" s="5">
        <v>117</v>
      </c>
      <c r="E31" s="26" t="s">
        <v>200</v>
      </c>
      <c r="F31" s="26" t="s">
        <v>200</v>
      </c>
      <c r="G31" s="58" t="s">
        <v>200</v>
      </c>
      <c r="H31" s="65">
        <f t="shared" si="0"/>
        <v>0</v>
      </c>
      <c r="I31" s="26">
        <f t="shared" si="1"/>
        <v>0</v>
      </c>
      <c r="J31" s="58">
        <f t="shared" si="2"/>
        <v>0</v>
      </c>
      <c r="K31" s="24">
        <v>122.51</v>
      </c>
      <c r="L31" s="36" t="s">
        <v>251</v>
      </c>
      <c r="M31" s="36" t="s">
        <v>251</v>
      </c>
      <c r="N31" s="37" t="s">
        <v>251</v>
      </c>
      <c r="O31" s="73">
        <f t="shared" si="12"/>
        <v>0</v>
      </c>
      <c r="P31" s="36">
        <f t="shared" si="13"/>
        <v>0</v>
      </c>
      <c r="Q31" s="37">
        <f t="shared" si="14"/>
        <v>0</v>
      </c>
      <c r="R31" s="8"/>
    </row>
    <row r="32" spans="1:18" s="17" customFormat="1" ht="15" hidden="1" customHeight="1" x14ac:dyDescent="0.25">
      <c r="A32" s="18" t="s">
        <v>97</v>
      </c>
      <c r="B32" s="25">
        <v>132955</v>
      </c>
      <c r="C32" s="20">
        <v>0.5</v>
      </c>
      <c r="D32" s="5">
        <v>130</v>
      </c>
      <c r="E32" s="26" t="s">
        <v>201</v>
      </c>
      <c r="F32" s="26" t="s">
        <v>201</v>
      </c>
      <c r="G32" s="58" t="s">
        <v>201</v>
      </c>
      <c r="H32" s="65">
        <f t="shared" si="0"/>
        <v>0</v>
      </c>
      <c r="I32" s="26">
        <f t="shared" si="1"/>
        <v>0</v>
      </c>
      <c r="J32" s="58">
        <f t="shared" si="2"/>
        <v>0</v>
      </c>
      <c r="K32" s="24">
        <v>122.48</v>
      </c>
      <c r="L32" s="36" t="s">
        <v>252</v>
      </c>
      <c r="M32" s="36" t="s">
        <v>252</v>
      </c>
      <c r="N32" s="37" t="s">
        <v>252</v>
      </c>
      <c r="O32" s="73">
        <f t="shared" si="12"/>
        <v>0</v>
      </c>
      <c r="P32" s="36">
        <f t="shared" si="13"/>
        <v>0</v>
      </c>
      <c r="Q32" s="37">
        <f t="shared" si="14"/>
        <v>0</v>
      </c>
      <c r="R32" s="8"/>
    </row>
    <row r="33" spans="1:18" s="17" customFormat="1" ht="15" hidden="1" customHeight="1" x14ac:dyDescent="0.25">
      <c r="A33" s="18" t="s">
        <v>97</v>
      </c>
      <c r="B33" s="25">
        <v>132898</v>
      </c>
      <c r="C33" s="20">
        <v>0.5</v>
      </c>
      <c r="D33" s="5" t="s">
        <v>61</v>
      </c>
      <c r="E33" s="26" t="s">
        <v>61</v>
      </c>
      <c r="F33" s="26" t="s">
        <v>61</v>
      </c>
      <c r="G33" s="58" t="s">
        <v>61</v>
      </c>
      <c r="H33" s="66"/>
      <c r="I33" s="66"/>
      <c r="J33" s="67"/>
      <c r="K33" s="10"/>
      <c r="L33" s="38"/>
      <c r="M33" s="38"/>
      <c r="N33" s="39"/>
      <c r="O33" s="41"/>
      <c r="P33" s="38"/>
      <c r="Q33" s="39"/>
      <c r="R33" s="8"/>
    </row>
    <row r="34" spans="1:18" s="17" customFormat="1" ht="15" hidden="1" customHeight="1" x14ac:dyDescent="0.25">
      <c r="A34" s="18" t="s">
        <v>97</v>
      </c>
      <c r="B34" s="25">
        <v>132844</v>
      </c>
      <c r="C34" s="20">
        <v>0.5</v>
      </c>
      <c r="D34" s="5">
        <v>130</v>
      </c>
      <c r="E34" s="26" t="s">
        <v>201</v>
      </c>
      <c r="F34" s="26" t="s">
        <v>201</v>
      </c>
      <c r="G34" s="58" t="s">
        <v>201</v>
      </c>
      <c r="H34" s="65">
        <f t="shared" si="0"/>
        <v>0</v>
      </c>
      <c r="I34" s="26">
        <f t="shared" si="1"/>
        <v>0</v>
      </c>
      <c r="J34" s="58">
        <f t="shared" si="2"/>
        <v>0</v>
      </c>
      <c r="K34" s="24">
        <v>121.93</v>
      </c>
      <c r="L34" s="36" t="s">
        <v>253</v>
      </c>
      <c r="M34" s="36" t="s">
        <v>253</v>
      </c>
      <c r="N34" s="37" t="s">
        <v>253</v>
      </c>
      <c r="O34" s="73">
        <f t="shared" ref="O34:O37" si="15">L34-K34</f>
        <v>0</v>
      </c>
      <c r="P34" s="36">
        <f t="shared" ref="P34:P37" si="16">M34-K34</f>
        <v>0</v>
      </c>
      <c r="Q34" s="37">
        <f t="shared" ref="Q34:Q37" si="17">N34-K34</f>
        <v>0</v>
      </c>
      <c r="R34" s="8"/>
    </row>
    <row r="35" spans="1:18" s="17" customFormat="1" ht="15" hidden="1" customHeight="1" x14ac:dyDescent="0.25">
      <c r="A35" s="18" t="s">
        <v>97</v>
      </c>
      <c r="B35" s="25">
        <v>132744</v>
      </c>
      <c r="C35" s="20">
        <v>0.5</v>
      </c>
      <c r="D35" s="5">
        <v>157</v>
      </c>
      <c r="E35" s="26" t="s">
        <v>202</v>
      </c>
      <c r="F35" s="26" t="s">
        <v>202</v>
      </c>
      <c r="G35" s="58" t="s">
        <v>202</v>
      </c>
      <c r="H35" s="65">
        <f t="shared" si="0"/>
        <v>0</v>
      </c>
      <c r="I35" s="26">
        <f t="shared" si="1"/>
        <v>0</v>
      </c>
      <c r="J35" s="58">
        <f t="shared" si="2"/>
        <v>0</v>
      </c>
      <c r="K35" s="24">
        <v>121.83</v>
      </c>
      <c r="L35" s="36" t="s">
        <v>254</v>
      </c>
      <c r="M35" s="36" t="s">
        <v>254</v>
      </c>
      <c r="N35" s="37" t="s">
        <v>254</v>
      </c>
      <c r="O35" s="73">
        <f t="shared" si="15"/>
        <v>0</v>
      </c>
      <c r="P35" s="36">
        <f t="shared" si="16"/>
        <v>0</v>
      </c>
      <c r="Q35" s="37">
        <f t="shared" si="17"/>
        <v>0</v>
      </c>
      <c r="R35" s="8"/>
    </row>
    <row r="36" spans="1:18" s="17" customFormat="1" ht="15" hidden="1" customHeight="1" x14ac:dyDescent="0.25">
      <c r="A36" s="18" t="s">
        <v>97</v>
      </c>
      <c r="B36" s="25">
        <v>131721</v>
      </c>
      <c r="C36" s="20">
        <v>0.5</v>
      </c>
      <c r="D36" s="5">
        <v>164</v>
      </c>
      <c r="E36" s="26" t="s">
        <v>203</v>
      </c>
      <c r="F36" s="26" t="s">
        <v>203</v>
      </c>
      <c r="G36" s="58" t="s">
        <v>203</v>
      </c>
      <c r="H36" s="65">
        <f t="shared" si="0"/>
        <v>0</v>
      </c>
      <c r="I36" s="26">
        <f t="shared" si="1"/>
        <v>0</v>
      </c>
      <c r="J36" s="58">
        <f t="shared" si="2"/>
        <v>0</v>
      </c>
      <c r="K36" s="24">
        <v>121.18</v>
      </c>
      <c r="L36" s="36" t="s">
        <v>255</v>
      </c>
      <c r="M36" s="36" t="s">
        <v>255</v>
      </c>
      <c r="N36" s="37" t="s">
        <v>255</v>
      </c>
      <c r="O36" s="73">
        <f t="shared" si="15"/>
        <v>0</v>
      </c>
      <c r="P36" s="36">
        <f t="shared" si="16"/>
        <v>0</v>
      </c>
      <c r="Q36" s="37">
        <f t="shared" si="17"/>
        <v>0</v>
      </c>
      <c r="R36" s="8"/>
    </row>
    <row r="37" spans="1:18" s="17" customFormat="1" ht="15" hidden="1" customHeight="1" x14ac:dyDescent="0.25">
      <c r="A37" s="18" t="s">
        <v>97</v>
      </c>
      <c r="B37" s="25">
        <v>131453</v>
      </c>
      <c r="C37" s="20">
        <v>0.5</v>
      </c>
      <c r="D37" s="5">
        <v>168</v>
      </c>
      <c r="E37" s="26" t="s">
        <v>204</v>
      </c>
      <c r="F37" s="26" t="s">
        <v>204</v>
      </c>
      <c r="G37" s="58" t="s">
        <v>204</v>
      </c>
      <c r="H37" s="65">
        <f t="shared" si="0"/>
        <v>0</v>
      </c>
      <c r="I37" s="26">
        <f t="shared" si="1"/>
        <v>0</v>
      </c>
      <c r="J37" s="58">
        <f t="shared" si="2"/>
        <v>0</v>
      </c>
      <c r="K37" s="24">
        <v>121.02</v>
      </c>
      <c r="L37" s="36" t="s">
        <v>256</v>
      </c>
      <c r="M37" s="36" t="s">
        <v>256</v>
      </c>
      <c r="N37" s="37" t="s">
        <v>256</v>
      </c>
      <c r="O37" s="73">
        <f t="shared" si="15"/>
        <v>0</v>
      </c>
      <c r="P37" s="36">
        <f t="shared" si="16"/>
        <v>0</v>
      </c>
      <c r="Q37" s="37">
        <f t="shared" si="17"/>
        <v>0</v>
      </c>
      <c r="R37" s="8"/>
    </row>
    <row r="38" spans="1:18" s="17" customFormat="1" ht="15" hidden="1" customHeight="1" x14ac:dyDescent="0.25">
      <c r="A38" s="18" t="s">
        <v>97</v>
      </c>
      <c r="B38" s="25">
        <v>131442.5</v>
      </c>
      <c r="C38" s="20">
        <v>0.5</v>
      </c>
      <c r="D38" s="5" t="s">
        <v>61</v>
      </c>
      <c r="E38" s="26" t="s">
        <v>61</v>
      </c>
      <c r="F38" s="26" t="s">
        <v>61</v>
      </c>
      <c r="G38" s="58" t="s">
        <v>61</v>
      </c>
      <c r="H38" s="66"/>
      <c r="I38" s="66"/>
      <c r="J38" s="67"/>
      <c r="K38" s="10"/>
      <c r="L38" s="38"/>
      <c r="M38" s="38"/>
      <c r="N38" s="39"/>
      <c r="O38" s="41"/>
      <c r="P38" s="38"/>
      <c r="Q38" s="39"/>
      <c r="R38" s="8"/>
    </row>
    <row r="39" spans="1:18" s="17" customFormat="1" ht="15" hidden="1" customHeight="1" x14ac:dyDescent="0.25">
      <c r="A39" s="18" t="s">
        <v>97</v>
      </c>
      <c r="B39" s="25">
        <v>131432</v>
      </c>
      <c r="C39" s="20">
        <v>0.5</v>
      </c>
      <c r="D39" s="5">
        <v>168</v>
      </c>
      <c r="E39" s="26" t="s">
        <v>204</v>
      </c>
      <c r="F39" s="26" t="s">
        <v>204</v>
      </c>
      <c r="G39" s="58" t="s">
        <v>204</v>
      </c>
      <c r="H39" s="65">
        <f t="shared" si="0"/>
        <v>0</v>
      </c>
      <c r="I39" s="26">
        <f t="shared" si="1"/>
        <v>0</v>
      </c>
      <c r="J39" s="58">
        <f t="shared" si="2"/>
        <v>0</v>
      </c>
      <c r="K39" s="24">
        <v>121</v>
      </c>
      <c r="L39" s="36" t="s">
        <v>257</v>
      </c>
      <c r="M39" s="36" t="s">
        <v>257</v>
      </c>
      <c r="N39" s="37" t="s">
        <v>257</v>
      </c>
      <c r="O39" s="73">
        <f t="shared" ref="O39:O44" si="18">L39-K39</f>
        <v>0</v>
      </c>
      <c r="P39" s="36">
        <f t="shared" ref="P39:P44" si="19">M39-K39</f>
        <v>0</v>
      </c>
      <c r="Q39" s="37">
        <f t="shared" ref="Q39:Q44" si="20">N39-K39</f>
        <v>0</v>
      </c>
      <c r="R39" s="8"/>
    </row>
    <row r="40" spans="1:18" s="17" customFormat="1" ht="15" hidden="1" customHeight="1" x14ac:dyDescent="0.25">
      <c r="A40" s="18" t="s">
        <v>97</v>
      </c>
      <c r="B40" s="25">
        <v>131331</v>
      </c>
      <c r="C40" s="20">
        <v>0.5</v>
      </c>
      <c r="D40" s="5">
        <v>183</v>
      </c>
      <c r="E40" s="26" t="s">
        <v>205</v>
      </c>
      <c r="F40" s="26" t="s">
        <v>205</v>
      </c>
      <c r="G40" s="58" t="s">
        <v>205</v>
      </c>
      <c r="H40" s="65">
        <f t="shared" si="0"/>
        <v>0</v>
      </c>
      <c r="I40" s="26">
        <f t="shared" si="1"/>
        <v>0</v>
      </c>
      <c r="J40" s="58">
        <f t="shared" si="2"/>
        <v>0</v>
      </c>
      <c r="K40" s="24">
        <v>120.94</v>
      </c>
      <c r="L40" s="36" t="s">
        <v>258</v>
      </c>
      <c r="M40" s="36" t="s">
        <v>258</v>
      </c>
      <c r="N40" s="37" t="s">
        <v>258</v>
      </c>
      <c r="O40" s="73">
        <f t="shared" si="18"/>
        <v>0</v>
      </c>
      <c r="P40" s="36">
        <f t="shared" si="19"/>
        <v>0</v>
      </c>
      <c r="Q40" s="37">
        <f t="shared" si="20"/>
        <v>0</v>
      </c>
      <c r="R40" s="8"/>
    </row>
    <row r="41" spans="1:18" s="17" customFormat="1" ht="15" hidden="1" customHeight="1" x14ac:dyDescent="0.25">
      <c r="A41" s="18" t="s">
        <v>97</v>
      </c>
      <c r="B41" s="25">
        <v>130861</v>
      </c>
      <c r="C41" s="20">
        <v>0.5</v>
      </c>
      <c r="D41" s="5">
        <v>183</v>
      </c>
      <c r="E41" s="26" t="s">
        <v>205</v>
      </c>
      <c r="F41" s="26" t="s">
        <v>205</v>
      </c>
      <c r="G41" s="58" t="s">
        <v>205</v>
      </c>
      <c r="H41" s="65">
        <f t="shared" si="0"/>
        <v>0</v>
      </c>
      <c r="I41" s="26">
        <f t="shared" si="1"/>
        <v>0</v>
      </c>
      <c r="J41" s="58">
        <f t="shared" si="2"/>
        <v>0</v>
      </c>
      <c r="K41" s="24">
        <v>120.77</v>
      </c>
      <c r="L41" s="36" t="s">
        <v>259</v>
      </c>
      <c r="M41" s="36" t="s">
        <v>259</v>
      </c>
      <c r="N41" s="37" t="s">
        <v>259</v>
      </c>
      <c r="O41" s="73">
        <f t="shared" si="18"/>
        <v>0</v>
      </c>
      <c r="P41" s="36">
        <f t="shared" si="19"/>
        <v>0</v>
      </c>
      <c r="Q41" s="37">
        <f t="shared" si="20"/>
        <v>0</v>
      </c>
      <c r="R41" s="8"/>
    </row>
    <row r="42" spans="1:18" s="17" customFormat="1" ht="15" hidden="1" customHeight="1" x14ac:dyDescent="0.25">
      <c r="A42" s="18" t="s">
        <v>97</v>
      </c>
      <c r="B42" s="25">
        <v>129818</v>
      </c>
      <c r="C42" s="20">
        <v>0.5</v>
      </c>
      <c r="D42" s="5">
        <v>561</v>
      </c>
      <c r="E42" s="26" t="s">
        <v>206</v>
      </c>
      <c r="F42" s="26" t="s">
        <v>206</v>
      </c>
      <c r="G42" s="58" t="s">
        <v>206</v>
      </c>
      <c r="H42" s="65">
        <f t="shared" si="0"/>
        <v>0</v>
      </c>
      <c r="I42" s="26">
        <f t="shared" si="1"/>
        <v>0</v>
      </c>
      <c r="J42" s="58">
        <f t="shared" si="2"/>
        <v>0</v>
      </c>
      <c r="K42" s="24">
        <v>120.19</v>
      </c>
      <c r="L42" s="36" t="s">
        <v>260</v>
      </c>
      <c r="M42" s="36" t="s">
        <v>260</v>
      </c>
      <c r="N42" s="37" t="s">
        <v>260</v>
      </c>
      <c r="O42" s="73">
        <f t="shared" si="18"/>
        <v>0</v>
      </c>
      <c r="P42" s="36">
        <f t="shared" si="19"/>
        <v>0</v>
      </c>
      <c r="Q42" s="37">
        <f t="shared" si="20"/>
        <v>0</v>
      </c>
      <c r="R42" s="8"/>
    </row>
    <row r="43" spans="1:18" s="17" customFormat="1" ht="15" hidden="1" customHeight="1" x14ac:dyDescent="0.25">
      <c r="A43" s="18" t="s">
        <v>97</v>
      </c>
      <c r="B43" s="25">
        <v>128748</v>
      </c>
      <c r="C43" s="20">
        <v>0.5</v>
      </c>
      <c r="D43" s="5">
        <v>582</v>
      </c>
      <c r="E43" s="26" t="s">
        <v>207</v>
      </c>
      <c r="F43" s="26" t="s">
        <v>207</v>
      </c>
      <c r="G43" s="58" t="s">
        <v>207</v>
      </c>
      <c r="H43" s="65">
        <f t="shared" si="0"/>
        <v>0</v>
      </c>
      <c r="I43" s="26">
        <f t="shared" si="1"/>
        <v>0</v>
      </c>
      <c r="J43" s="58">
        <f t="shared" si="2"/>
        <v>0</v>
      </c>
      <c r="K43" s="24">
        <v>119.28</v>
      </c>
      <c r="L43" s="36" t="s">
        <v>261</v>
      </c>
      <c r="M43" s="36" t="s">
        <v>261</v>
      </c>
      <c r="N43" s="37" t="s">
        <v>261</v>
      </c>
      <c r="O43" s="73">
        <f t="shared" si="18"/>
        <v>0</v>
      </c>
      <c r="P43" s="36">
        <f t="shared" si="19"/>
        <v>0</v>
      </c>
      <c r="Q43" s="37">
        <f t="shared" si="20"/>
        <v>0</v>
      </c>
      <c r="R43" s="8"/>
    </row>
    <row r="44" spans="1:18" s="17" customFormat="1" ht="15" hidden="1" customHeight="1" x14ac:dyDescent="0.25">
      <c r="A44" s="18" t="s">
        <v>97</v>
      </c>
      <c r="B44" s="25">
        <v>128646</v>
      </c>
      <c r="C44" s="20">
        <v>0.5</v>
      </c>
      <c r="D44" s="5">
        <v>582</v>
      </c>
      <c r="E44" s="26" t="s">
        <v>207</v>
      </c>
      <c r="F44" s="26" t="s">
        <v>207</v>
      </c>
      <c r="G44" s="58" t="s">
        <v>207</v>
      </c>
      <c r="H44" s="65">
        <f t="shared" si="0"/>
        <v>0</v>
      </c>
      <c r="I44" s="26">
        <f t="shared" si="1"/>
        <v>0</v>
      </c>
      <c r="J44" s="58">
        <f t="shared" si="2"/>
        <v>0</v>
      </c>
      <c r="K44" s="24">
        <v>119.16</v>
      </c>
      <c r="L44" s="36" t="s">
        <v>262</v>
      </c>
      <c r="M44" s="36" t="s">
        <v>262</v>
      </c>
      <c r="N44" s="37" t="s">
        <v>262</v>
      </c>
      <c r="O44" s="73">
        <f t="shared" si="18"/>
        <v>0</v>
      </c>
      <c r="P44" s="36">
        <f t="shared" si="19"/>
        <v>0</v>
      </c>
      <c r="Q44" s="37">
        <f t="shared" si="20"/>
        <v>0</v>
      </c>
      <c r="R44" s="8"/>
    </row>
    <row r="45" spans="1:18" s="17" customFormat="1" ht="15" hidden="1" customHeight="1" x14ac:dyDescent="0.25">
      <c r="A45" s="18" t="s">
        <v>97</v>
      </c>
      <c r="B45" s="25">
        <v>128595</v>
      </c>
      <c r="C45" s="20">
        <v>0.5</v>
      </c>
      <c r="D45" s="5" t="s">
        <v>61</v>
      </c>
      <c r="E45" s="26" t="s">
        <v>61</v>
      </c>
      <c r="F45" s="26" t="s">
        <v>61</v>
      </c>
      <c r="G45" s="58" t="s">
        <v>61</v>
      </c>
      <c r="H45" s="66"/>
      <c r="I45" s="66"/>
      <c r="J45" s="67"/>
      <c r="K45" s="10"/>
      <c r="L45" s="38"/>
      <c r="M45" s="38"/>
      <c r="N45" s="39"/>
      <c r="O45" s="41"/>
      <c r="P45" s="38"/>
      <c r="Q45" s="39"/>
      <c r="R45" s="8"/>
    </row>
    <row r="46" spans="1:18" s="17" customFormat="1" ht="15" hidden="1" customHeight="1" x14ac:dyDescent="0.25">
      <c r="A46" s="18" t="s">
        <v>97</v>
      </c>
      <c r="B46" s="25">
        <v>128540</v>
      </c>
      <c r="C46" s="20">
        <v>0.5</v>
      </c>
      <c r="D46" s="5">
        <v>582</v>
      </c>
      <c r="E46" s="26" t="s">
        <v>207</v>
      </c>
      <c r="F46" s="26" t="s">
        <v>207</v>
      </c>
      <c r="G46" s="58" t="s">
        <v>207</v>
      </c>
      <c r="H46" s="65">
        <f t="shared" si="0"/>
        <v>0</v>
      </c>
      <c r="I46" s="26">
        <f t="shared" si="1"/>
        <v>0</v>
      </c>
      <c r="J46" s="58">
        <f t="shared" si="2"/>
        <v>0</v>
      </c>
      <c r="K46" s="24">
        <v>119.08</v>
      </c>
      <c r="L46" s="36" t="s">
        <v>263</v>
      </c>
      <c r="M46" s="36" t="s">
        <v>263</v>
      </c>
      <c r="N46" s="37" t="s">
        <v>263</v>
      </c>
      <c r="O46" s="73">
        <f t="shared" ref="O46:O51" si="21">L46-K46</f>
        <v>0</v>
      </c>
      <c r="P46" s="36">
        <f t="shared" ref="P46:P51" si="22">M46-K46</f>
        <v>0</v>
      </c>
      <c r="Q46" s="37">
        <f t="shared" ref="Q46:Q51" si="23">N46-K46</f>
        <v>0</v>
      </c>
      <c r="R46" s="8"/>
    </row>
    <row r="47" spans="1:18" s="17" customFormat="1" ht="15" hidden="1" customHeight="1" x14ac:dyDescent="0.25">
      <c r="A47" s="18" t="s">
        <v>97</v>
      </c>
      <c r="B47" s="25">
        <v>128236</v>
      </c>
      <c r="C47" s="20">
        <v>0.5</v>
      </c>
      <c r="D47" s="5">
        <v>620</v>
      </c>
      <c r="E47" s="26" t="s">
        <v>208</v>
      </c>
      <c r="F47" s="26" t="s">
        <v>208</v>
      </c>
      <c r="G47" s="58" t="s">
        <v>208</v>
      </c>
      <c r="H47" s="65">
        <f t="shared" si="0"/>
        <v>0</v>
      </c>
      <c r="I47" s="26">
        <f t="shared" si="1"/>
        <v>0</v>
      </c>
      <c r="J47" s="58">
        <f t="shared" si="2"/>
        <v>0</v>
      </c>
      <c r="K47" s="24">
        <v>118.93</v>
      </c>
      <c r="L47" s="36" t="s">
        <v>264</v>
      </c>
      <c r="M47" s="36" t="s">
        <v>264</v>
      </c>
      <c r="N47" s="37" t="s">
        <v>264</v>
      </c>
      <c r="O47" s="73">
        <f t="shared" si="21"/>
        <v>0</v>
      </c>
      <c r="P47" s="36">
        <f t="shared" si="22"/>
        <v>0</v>
      </c>
      <c r="Q47" s="37">
        <f t="shared" si="23"/>
        <v>0</v>
      </c>
      <c r="R47" s="8"/>
    </row>
    <row r="48" spans="1:18" s="17" customFormat="1" ht="15" hidden="1" customHeight="1" x14ac:dyDescent="0.25">
      <c r="A48" s="18" t="s">
        <v>97</v>
      </c>
      <c r="B48" s="25">
        <v>127300</v>
      </c>
      <c r="C48" s="20">
        <v>0.5</v>
      </c>
      <c r="D48" s="5">
        <v>670</v>
      </c>
      <c r="E48" s="26" t="s">
        <v>209</v>
      </c>
      <c r="F48" s="26" t="s">
        <v>209</v>
      </c>
      <c r="G48" s="58" t="s">
        <v>209</v>
      </c>
      <c r="H48" s="65">
        <f t="shared" si="0"/>
        <v>0</v>
      </c>
      <c r="I48" s="26">
        <f t="shared" si="1"/>
        <v>0</v>
      </c>
      <c r="J48" s="58">
        <f t="shared" si="2"/>
        <v>0</v>
      </c>
      <c r="K48" s="24">
        <v>118.47</v>
      </c>
      <c r="L48" s="36" t="s">
        <v>168</v>
      </c>
      <c r="M48" s="36" t="s">
        <v>168</v>
      </c>
      <c r="N48" s="37" t="s">
        <v>168</v>
      </c>
      <c r="O48" s="73">
        <f t="shared" si="21"/>
        <v>0</v>
      </c>
      <c r="P48" s="36">
        <f t="shared" si="22"/>
        <v>0</v>
      </c>
      <c r="Q48" s="37">
        <f t="shared" si="23"/>
        <v>0</v>
      </c>
      <c r="R48" s="8"/>
    </row>
    <row r="49" spans="1:18" s="17" customFormat="1" ht="15" hidden="1" customHeight="1" x14ac:dyDescent="0.25">
      <c r="A49" s="18" t="s">
        <v>97</v>
      </c>
      <c r="B49" s="25">
        <v>126183</v>
      </c>
      <c r="C49" s="20">
        <v>0.5</v>
      </c>
      <c r="D49" s="5">
        <v>699</v>
      </c>
      <c r="E49" s="26" t="s">
        <v>210</v>
      </c>
      <c r="F49" s="26" t="s">
        <v>210</v>
      </c>
      <c r="G49" s="58" t="s">
        <v>210</v>
      </c>
      <c r="H49" s="65">
        <f t="shared" si="0"/>
        <v>0</v>
      </c>
      <c r="I49" s="26">
        <f t="shared" si="1"/>
        <v>0</v>
      </c>
      <c r="J49" s="58">
        <f t="shared" si="2"/>
        <v>0</v>
      </c>
      <c r="K49" s="24">
        <v>117.81</v>
      </c>
      <c r="L49" s="36" t="s">
        <v>265</v>
      </c>
      <c r="M49" s="36" t="s">
        <v>265</v>
      </c>
      <c r="N49" s="37" t="s">
        <v>265</v>
      </c>
      <c r="O49" s="73">
        <f t="shared" si="21"/>
        <v>0</v>
      </c>
      <c r="P49" s="36">
        <f t="shared" si="22"/>
        <v>0</v>
      </c>
      <c r="Q49" s="37">
        <f t="shared" si="23"/>
        <v>0</v>
      </c>
      <c r="R49" s="8"/>
    </row>
    <row r="50" spans="1:18" s="17" customFormat="1" ht="15" hidden="1" customHeight="1" x14ac:dyDescent="0.25">
      <c r="A50" s="18" t="s">
        <v>97</v>
      </c>
      <c r="B50" s="25">
        <v>125563</v>
      </c>
      <c r="C50" s="20">
        <v>0.5</v>
      </c>
      <c r="D50" s="5">
        <v>737</v>
      </c>
      <c r="E50" s="26" t="s">
        <v>211</v>
      </c>
      <c r="F50" s="26" t="s">
        <v>211</v>
      </c>
      <c r="G50" s="58" t="s">
        <v>211</v>
      </c>
      <c r="H50" s="65">
        <f t="shared" si="0"/>
        <v>0</v>
      </c>
      <c r="I50" s="26">
        <f t="shared" si="1"/>
        <v>0</v>
      </c>
      <c r="J50" s="58">
        <f t="shared" si="2"/>
        <v>0</v>
      </c>
      <c r="K50" s="24">
        <v>117.38</v>
      </c>
      <c r="L50" s="36" t="s">
        <v>175</v>
      </c>
      <c r="M50" s="36" t="s">
        <v>175</v>
      </c>
      <c r="N50" s="37" t="s">
        <v>175</v>
      </c>
      <c r="O50" s="73">
        <f t="shared" si="21"/>
        <v>0</v>
      </c>
      <c r="P50" s="36">
        <f t="shared" si="22"/>
        <v>0</v>
      </c>
      <c r="Q50" s="37">
        <f t="shared" si="23"/>
        <v>0</v>
      </c>
      <c r="R50" s="8"/>
    </row>
    <row r="51" spans="1:18" s="17" customFormat="1" ht="15" hidden="1" customHeight="1" x14ac:dyDescent="0.25">
      <c r="A51" s="18" t="s">
        <v>97</v>
      </c>
      <c r="B51" s="25">
        <v>125461</v>
      </c>
      <c r="C51" s="20">
        <v>0.5</v>
      </c>
      <c r="D51" s="5">
        <v>737</v>
      </c>
      <c r="E51" s="26" t="s">
        <v>211</v>
      </c>
      <c r="F51" s="26" t="s">
        <v>211</v>
      </c>
      <c r="G51" s="58" t="s">
        <v>211</v>
      </c>
      <c r="H51" s="65">
        <f t="shared" si="0"/>
        <v>0</v>
      </c>
      <c r="I51" s="26">
        <f t="shared" si="1"/>
        <v>0</v>
      </c>
      <c r="J51" s="58">
        <f t="shared" si="2"/>
        <v>0</v>
      </c>
      <c r="K51" s="24">
        <v>117.32</v>
      </c>
      <c r="L51" s="36" t="s">
        <v>266</v>
      </c>
      <c r="M51" s="36" t="s">
        <v>266</v>
      </c>
      <c r="N51" s="37" t="s">
        <v>266</v>
      </c>
      <c r="O51" s="73">
        <f t="shared" si="21"/>
        <v>0</v>
      </c>
      <c r="P51" s="36">
        <f t="shared" si="22"/>
        <v>0</v>
      </c>
      <c r="Q51" s="37">
        <f t="shared" si="23"/>
        <v>0</v>
      </c>
      <c r="R51" s="8"/>
    </row>
    <row r="52" spans="1:18" s="17" customFormat="1" ht="15" hidden="1" customHeight="1" x14ac:dyDescent="0.25">
      <c r="A52" s="18" t="s">
        <v>97</v>
      </c>
      <c r="B52" s="25">
        <v>125405</v>
      </c>
      <c r="C52" s="20">
        <v>0.5</v>
      </c>
      <c r="D52" s="5" t="s">
        <v>61</v>
      </c>
      <c r="E52" s="26" t="s">
        <v>61</v>
      </c>
      <c r="F52" s="26" t="s">
        <v>61</v>
      </c>
      <c r="G52" s="58" t="s">
        <v>61</v>
      </c>
      <c r="H52" s="66"/>
      <c r="I52" s="66"/>
      <c r="J52" s="67"/>
      <c r="K52" s="10"/>
      <c r="L52" s="38"/>
      <c r="M52" s="38"/>
      <c r="N52" s="39"/>
      <c r="O52" s="41"/>
      <c r="P52" s="38"/>
      <c r="Q52" s="39"/>
      <c r="R52" s="8"/>
    </row>
    <row r="53" spans="1:18" s="17" customFormat="1" ht="15" hidden="1" customHeight="1" x14ac:dyDescent="0.25">
      <c r="A53" s="18" t="s">
        <v>97</v>
      </c>
      <c r="B53" s="25">
        <v>125344</v>
      </c>
      <c r="C53" s="20">
        <v>0.5</v>
      </c>
      <c r="D53" s="5">
        <v>737</v>
      </c>
      <c r="E53" s="26" t="s">
        <v>211</v>
      </c>
      <c r="F53" s="26" t="s">
        <v>211</v>
      </c>
      <c r="G53" s="58" t="s">
        <v>211</v>
      </c>
      <c r="H53" s="65">
        <f t="shared" si="0"/>
        <v>0</v>
      </c>
      <c r="I53" s="26">
        <f t="shared" si="1"/>
        <v>0</v>
      </c>
      <c r="J53" s="58">
        <f t="shared" si="2"/>
        <v>0</v>
      </c>
      <c r="K53" s="24">
        <v>117.21</v>
      </c>
      <c r="L53" s="36" t="s">
        <v>267</v>
      </c>
      <c r="M53" s="36" t="s">
        <v>267</v>
      </c>
      <c r="N53" s="37" t="s">
        <v>267</v>
      </c>
      <c r="O53" s="73">
        <f t="shared" ref="O53:O56" si="24">L53-K53</f>
        <v>0</v>
      </c>
      <c r="P53" s="36">
        <f t="shared" ref="P53:P56" si="25">M53-K53</f>
        <v>0</v>
      </c>
      <c r="Q53" s="37">
        <f t="shared" ref="Q53:Q56" si="26">N53-K53</f>
        <v>0</v>
      </c>
      <c r="R53" s="8"/>
    </row>
    <row r="54" spans="1:18" s="17" customFormat="1" ht="15" hidden="1" customHeight="1" x14ac:dyDescent="0.25">
      <c r="A54" s="18" t="s">
        <v>97</v>
      </c>
      <c r="B54" s="25">
        <v>125237</v>
      </c>
      <c r="C54" s="20">
        <v>0.5</v>
      </c>
      <c r="D54" s="5">
        <v>737</v>
      </c>
      <c r="E54" s="26" t="s">
        <v>211</v>
      </c>
      <c r="F54" s="26" t="s">
        <v>211</v>
      </c>
      <c r="G54" s="58" t="s">
        <v>211</v>
      </c>
      <c r="H54" s="65">
        <f t="shared" si="0"/>
        <v>0</v>
      </c>
      <c r="I54" s="26">
        <f t="shared" si="1"/>
        <v>0</v>
      </c>
      <c r="J54" s="58">
        <f t="shared" si="2"/>
        <v>0</v>
      </c>
      <c r="K54" s="24">
        <v>117.06</v>
      </c>
      <c r="L54" s="36" t="s">
        <v>268</v>
      </c>
      <c r="M54" s="36" t="s">
        <v>268</v>
      </c>
      <c r="N54" s="37" t="s">
        <v>268</v>
      </c>
      <c r="O54" s="73">
        <f t="shared" si="24"/>
        <v>0</v>
      </c>
      <c r="P54" s="36">
        <f t="shared" si="25"/>
        <v>0</v>
      </c>
      <c r="Q54" s="37">
        <f t="shared" si="26"/>
        <v>0</v>
      </c>
      <c r="R54" s="8"/>
    </row>
    <row r="55" spans="1:18" s="17" customFormat="1" ht="15" hidden="1" customHeight="1" x14ac:dyDescent="0.25">
      <c r="A55" s="18" t="s">
        <v>97</v>
      </c>
      <c r="B55" s="25">
        <v>125059</v>
      </c>
      <c r="C55" s="20">
        <v>0.5</v>
      </c>
      <c r="D55" s="5">
        <v>737</v>
      </c>
      <c r="E55" s="26" t="s">
        <v>211</v>
      </c>
      <c r="F55" s="26" t="s">
        <v>211</v>
      </c>
      <c r="G55" s="58" t="s">
        <v>211</v>
      </c>
      <c r="H55" s="65">
        <f t="shared" si="0"/>
        <v>0</v>
      </c>
      <c r="I55" s="26">
        <f t="shared" si="1"/>
        <v>0</v>
      </c>
      <c r="J55" s="58">
        <f t="shared" si="2"/>
        <v>0</v>
      </c>
      <c r="K55" s="24">
        <v>116.9</v>
      </c>
      <c r="L55" s="36" t="s">
        <v>269</v>
      </c>
      <c r="M55" s="36" t="s">
        <v>269</v>
      </c>
      <c r="N55" s="37" t="s">
        <v>269</v>
      </c>
      <c r="O55" s="73">
        <f t="shared" si="24"/>
        <v>0</v>
      </c>
      <c r="P55" s="36">
        <f t="shared" si="25"/>
        <v>0</v>
      </c>
      <c r="Q55" s="37">
        <f t="shared" si="26"/>
        <v>0</v>
      </c>
      <c r="R55" s="8"/>
    </row>
    <row r="56" spans="1:18" s="17" customFormat="1" ht="15" hidden="1" customHeight="1" x14ac:dyDescent="0.25">
      <c r="A56" s="18" t="s">
        <v>97</v>
      </c>
      <c r="B56" s="25">
        <v>124956</v>
      </c>
      <c r="C56" s="20">
        <v>0.5</v>
      </c>
      <c r="D56" s="5">
        <v>737</v>
      </c>
      <c r="E56" s="26" t="s">
        <v>211</v>
      </c>
      <c r="F56" s="26" t="s">
        <v>211</v>
      </c>
      <c r="G56" s="58" t="s">
        <v>211</v>
      </c>
      <c r="H56" s="65">
        <f t="shared" si="0"/>
        <v>0</v>
      </c>
      <c r="I56" s="26">
        <f t="shared" si="1"/>
        <v>0</v>
      </c>
      <c r="J56" s="58">
        <f t="shared" si="2"/>
        <v>0</v>
      </c>
      <c r="K56" s="24">
        <v>116.81</v>
      </c>
      <c r="L56" s="36" t="s">
        <v>270</v>
      </c>
      <c r="M56" s="36" t="s">
        <v>270</v>
      </c>
      <c r="N56" s="37" t="s">
        <v>270</v>
      </c>
      <c r="O56" s="73">
        <f t="shared" si="24"/>
        <v>0</v>
      </c>
      <c r="P56" s="36">
        <f t="shared" si="25"/>
        <v>0</v>
      </c>
      <c r="Q56" s="37">
        <f t="shared" si="26"/>
        <v>0</v>
      </c>
      <c r="R56" s="8"/>
    </row>
    <row r="57" spans="1:18" s="17" customFormat="1" ht="15" hidden="1" customHeight="1" x14ac:dyDescent="0.25">
      <c r="A57" s="18" t="s">
        <v>97</v>
      </c>
      <c r="B57" s="25">
        <v>124943.5</v>
      </c>
      <c r="C57" s="20">
        <v>0.5</v>
      </c>
      <c r="D57" s="5" t="s">
        <v>61</v>
      </c>
      <c r="E57" s="26" t="s">
        <v>61</v>
      </c>
      <c r="F57" s="26" t="s">
        <v>61</v>
      </c>
      <c r="G57" s="58" t="s">
        <v>61</v>
      </c>
      <c r="H57" s="66"/>
      <c r="I57" s="66"/>
      <c r="J57" s="67"/>
      <c r="K57" s="10"/>
      <c r="L57" s="38"/>
      <c r="M57" s="38"/>
      <c r="N57" s="39"/>
      <c r="O57" s="41"/>
      <c r="P57" s="38"/>
      <c r="Q57" s="39"/>
      <c r="R57" s="8"/>
    </row>
    <row r="58" spans="1:18" s="17" customFormat="1" ht="15" hidden="1" customHeight="1" x14ac:dyDescent="0.25">
      <c r="A58" s="18" t="s">
        <v>97</v>
      </c>
      <c r="B58" s="25">
        <v>124931</v>
      </c>
      <c r="C58" s="20">
        <v>0.5</v>
      </c>
      <c r="D58" s="5">
        <v>737</v>
      </c>
      <c r="E58" s="26" t="s">
        <v>211</v>
      </c>
      <c r="F58" s="26" t="s">
        <v>211</v>
      </c>
      <c r="G58" s="58" t="s">
        <v>211</v>
      </c>
      <c r="H58" s="65">
        <f t="shared" si="0"/>
        <v>0</v>
      </c>
      <c r="I58" s="26">
        <f t="shared" si="1"/>
        <v>0</v>
      </c>
      <c r="J58" s="58">
        <f t="shared" si="2"/>
        <v>0</v>
      </c>
      <c r="K58" s="24">
        <v>116.72</v>
      </c>
      <c r="L58" s="36" t="s">
        <v>271</v>
      </c>
      <c r="M58" s="36" t="s">
        <v>271</v>
      </c>
      <c r="N58" s="37" t="s">
        <v>271</v>
      </c>
      <c r="O58" s="73">
        <f t="shared" ref="O58:O63" si="27">L58-K58</f>
        <v>0</v>
      </c>
      <c r="P58" s="36">
        <f t="shared" ref="P58:P63" si="28">M58-K58</f>
        <v>0</v>
      </c>
      <c r="Q58" s="37">
        <f t="shared" ref="Q58:Q63" si="29">N58-K58</f>
        <v>0</v>
      </c>
      <c r="R58" s="8"/>
    </row>
    <row r="59" spans="1:18" s="17" customFormat="1" ht="15" hidden="1" customHeight="1" x14ac:dyDescent="0.25">
      <c r="A59" s="18" t="s">
        <v>97</v>
      </c>
      <c r="B59" s="25">
        <v>124809</v>
      </c>
      <c r="C59" s="20">
        <v>0.5</v>
      </c>
      <c r="D59" s="5">
        <v>761</v>
      </c>
      <c r="E59" s="26" t="s">
        <v>212</v>
      </c>
      <c r="F59" s="26" t="s">
        <v>212</v>
      </c>
      <c r="G59" s="58" t="s">
        <v>212</v>
      </c>
      <c r="H59" s="65">
        <f t="shared" si="0"/>
        <v>0</v>
      </c>
      <c r="I59" s="26">
        <f t="shared" si="1"/>
        <v>0</v>
      </c>
      <c r="J59" s="58">
        <f t="shared" si="2"/>
        <v>0</v>
      </c>
      <c r="K59" s="24">
        <v>116.63</v>
      </c>
      <c r="L59" s="36" t="s">
        <v>272</v>
      </c>
      <c r="M59" s="36" t="s">
        <v>272</v>
      </c>
      <c r="N59" s="37" t="s">
        <v>272</v>
      </c>
      <c r="O59" s="73">
        <f t="shared" si="27"/>
        <v>0</v>
      </c>
      <c r="P59" s="36">
        <f t="shared" si="28"/>
        <v>0</v>
      </c>
      <c r="Q59" s="37">
        <f t="shared" si="29"/>
        <v>0</v>
      </c>
      <c r="R59" s="8"/>
    </row>
    <row r="60" spans="1:18" s="17" customFormat="1" ht="15" hidden="1" customHeight="1" x14ac:dyDescent="0.25">
      <c r="A60" s="18" t="s">
        <v>97</v>
      </c>
      <c r="B60" s="25">
        <v>124344</v>
      </c>
      <c r="C60" s="20">
        <v>0.5</v>
      </c>
      <c r="D60" s="5">
        <v>804</v>
      </c>
      <c r="E60" s="26" t="s">
        <v>119</v>
      </c>
      <c r="F60" s="26" t="s">
        <v>119</v>
      </c>
      <c r="G60" s="58" t="s">
        <v>119</v>
      </c>
      <c r="H60" s="65">
        <f t="shared" si="0"/>
        <v>0</v>
      </c>
      <c r="I60" s="26">
        <f t="shared" si="1"/>
        <v>0</v>
      </c>
      <c r="J60" s="58">
        <f t="shared" si="2"/>
        <v>0</v>
      </c>
      <c r="K60" s="24">
        <v>116.32</v>
      </c>
      <c r="L60" s="36" t="s">
        <v>181</v>
      </c>
      <c r="M60" s="36" t="s">
        <v>181</v>
      </c>
      <c r="N60" s="37" t="s">
        <v>181</v>
      </c>
      <c r="O60" s="73">
        <f t="shared" si="27"/>
        <v>0</v>
      </c>
      <c r="P60" s="36">
        <f t="shared" si="28"/>
        <v>0</v>
      </c>
      <c r="Q60" s="37">
        <f t="shared" si="29"/>
        <v>0</v>
      </c>
      <c r="R60" s="8"/>
    </row>
    <row r="61" spans="1:18" s="17" customFormat="1" ht="15" hidden="1" customHeight="1" x14ac:dyDescent="0.25">
      <c r="A61" s="18" t="s">
        <v>97</v>
      </c>
      <c r="B61" s="25">
        <v>123541</v>
      </c>
      <c r="C61" s="20">
        <v>0.5</v>
      </c>
      <c r="D61" s="5">
        <v>851</v>
      </c>
      <c r="E61" s="26" t="s">
        <v>213</v>
      </c>
      <c r="F61" s="26" t="s">
        <v>213</v>
      </c>
      <c r="G61" s="58" t="s">
        <v>213</v>
      </c>
      <c r="H61" s="65">
        <f t="shared" si="0"/>
        <v>0</v>
      </c>
      <c r="I61" s="26">
        <f t="shared" si="1"/>
        <v>0</v>
      </c>
      <c r="J61" s="58">
        <f t="shared" si="2"/>
        <v>0</v>
      </c>
      <c r="K61" s="24">
        <v>116.06</v>
      </c>
      <c r="L61" s="36" t="s">
        <v>273</v>
      </c>
      <c r="M61" s="36" t="s">
        <v>273</v>
      </c>
      <c r="N61" s="37" t="s">
        <v>273</v>
      </c>
      <c r="O61" s="73">
        <f t="shared" si="27"/>
        <v>0</v>
      </c>
      <c r="P61" s="36">
        <f t="shared" si="28"/>
        <v>0</v>
      </c>
      <c r="Q61" s="37">
        <f t="shared" si="29"/>
        <v>0</v>
      </c>
      <c r="R61" s="8"/>
    </row>
    <row r="62" spans="1:18" s="17" customFormat="1" ht="15" hidden="1" customHeight="1" x14ac:dyDescent="0.25">
      <c r="A62" s="18" t="s">
        <v>97</v>
      </c>
      <c r="B62" s="25">
        <v>122719</v>
      </c>
      <c r="C62" s="20">
        <v>0.5</v>
      </c>
      <c r="D62" s="5">
        <v>870</v>
      </c>
      <c r="E62" s="26" t="s">
        <v>214</v>
      </c>
      <c r="F62" s="26" t="s">
        <v>214</v>
      </c>
      <c r="G62" s="58" t="s">
        <v>214</v>
      </c>
      <c r="H62" s="65">
        <f t="shared" si="0"/>
        <v>0</v>
      </c>
      <c r="I62" s="26">
        <f t="shared" si="1"/>
        <v>0</v>
      </c>
      <c r="J62" s="58">
        <f t="shared" si="2"/>
        <v>0</v>
      </c>
      <c r="K62" s="24">
        <v>115.74</v>
      </c>
      <c r="L62" s="36" t="s">
        <v>274</v>
      </c>
      <c r="M62" s="36" t="s">
        <v>274</v>
      </c>
      <c r="N62" s="37" t="s">
        <v>274</v>
      </c>
      <c r="O62" s="73">
        <f t="shared" si="27"/>
        <v>0</v>
      </c>
      <c r="P62" s="36">
        <f t="shared" si="28"/>
        <v>0</v>
      </c>
      <c r="Q62" s="37">
        <f t="shared" si="29"/>
        <v>0</v>
      </c>
      <c r="R62" s="8"/>
    </row>
    <row r="63" spans="1:18" s="17" customFormat="1" ht="15" hidden="1" customHeight="1" x14ac:dyDescent="0.25">
      <c r="A63" s="18" t="s">
        <v>97</v>
      </c>
      <c r="B63" s="25">
        <v>122616</v>
      </c>
      <c r="C63" s="20">
        <v>0.5</v>
      </c>
      <c r="D63" s="5">
        <v>870</v>
      </c>
      <c r="E63" s="26" t="s">
        <v>214</v>
      </c>
      <c r="F63" s="26" t="s">
        <v>214</v>
      </c>
      <c r="G63" s="58" t="s">
        <v>214</v>
      </c>
      <c r="H63" s="65">
        <f t="shared" si="0"/>
        <v>0</v>
      </c>
      <c r="I63" s="26">
        <f t="shared" si="1"/>
        <v>0</v>
      </c>
      <c r="J63" s="58">
        <f t="shared" si="2"/>
        <v>0</v>
      </c>
      <c r="K63" s="24">
        <v>115.67</v>
      </c>
      <c r="L63" s="36" t="s">
        <v>275</v>
      </c>
      <c r="M63" s="36" t="s">
        <v>275</v>
      </c>
      <c r="N63" s="37" t="s">
        <v>275</v>
      </c>
      <c r="O63" s="73">
        <f t="shared" si="27"/>
        <v>0</v>
      </c>
      <c r="P63" s="36">
        <f t="shared" si="28"/>
        <v>0</v>
      </c>
      <c r="Q63" s="37">
        <f t="shared" si="29"/>
        <v>0</v>
      </c>
      <c r="R63" s="8"/>
    </row>
    <row r="64" spans="1:18" s="17" customFormat="1" ht="15" hidden="1" customHeight="1" x14ac:dyDescent="0.25">
      <c r="A64" s="18" t="s">
        <v>97</v>
      </c>
      <c r="B64" s="25">
        <v>122558</v>
      </c>
      <c r="C64" s="20">
        <v>0.5</v>
      </c>
      <c r="D64" s="5" t="s">
        <v>61</v>
      </c>
      <c r="E64" s="26" t="s">
        <v>61</v>
      </c>
      <c r="F64" s="26" t="s">
        <v>61</v>
      </c>
      <c r="G64" s="58" t="s">
        <v>61</v>
      </c>
      <c r="H64" s="66"/>
      <c r="I64" s="66"/>
      <c r="J64" s="67"/>
      <c r="K64" s="10"/>
      <c r="L64" s="38"/>
      <c r="M64" s="38"/>
      <c r="N64" s="39"/>
      <c r="O64" s="41"/>
      <c r="P64" s="38"/>
      <c r="Q64" s="39"/>
      <c r="R64" s="8"/>
    </row>
    <row r="65" spans="1:18" s="17" customFormat="1" ht="15" hidden="1" customHeight="1" x14ac:dyDescent="0.25">
      <c r="A65" s="18" t="s">
        <v>97</v>
      </c>
      <c r="B65" s="25">
        <v>122498</v>
      </c>
      <c r="C65" s="20">
        <v>0.5</v>
      </c>
      <c r="D65" s="5">
        <v>870</v>
      </c>
      <c r="E65" s="26" t="s">
        <v>214</v>
      </c>
      <c r="F65" s="26" t="s">
        <v>214</v>
      </c>
      <c r="G65" s="58" t="s">
        <v>214</v>
      </c>
      <c r="H65" s="65">
        <f t="shared" si="0"/>
        <v>0</v>
      </c>
      <c r="I65" s="26">
        <f t="shared" si="1"/>
        <v>0</v>
      </c>
      <c r="J65" s="58">
        <f t="shared" si="2"/>
        <v>0</v>
      </c>
      <c r="K65" s="24">
        <v>115.5</v>
      </c>
      <c r="L65" s="36" t="s">
        <v>276</v>
      </c>
      <c r="M65" s="36" t="s">
        <v>276</v>
      </c>
      <c r="N65" s="37" t="s">
        <v>276</v>
      </c>
      <c r="O65" s="73">
        <f t="shared" ref="O65:O74" si="30">L65-K65</f>
        <v>0</v>
      </c>
      <c r="P65" s="36">
        <f t="shared" ref="P65:P74" si="31">M65-K65</f>
        <v>0</v>
      </c>
      <c r="Q65" s="37">
        <f t="shared" ref="Q65:Q74" si="32">N65-K65</f>
        <v>0</v>
      </c>
      <c r="R65" s="8"/>
    </row>
    <row r="66" spans="1:18" s="17" customFormat="1" ht="15" hidden="1" customHeight="1" x14ac:dyDescent="0.25">
      <c r="A66" s="18" t="s">
        <v>97</v>
      </c>
      <c r="B66" s="25">
        <v>122396</v>
      </c>
      <c r="C66" s="20">
        <v>0.5</v>
      </c>
      <c r="D66" s="5">
        <v>910</v>
      </c>
      <c r="E66" s="26" t="s">
        <v>215</v>
      </c>
      <c r="F66" s="26" t="s">
        <v>215</v>
      </c>
      <c r="G66" s="58" t="s">
        <v>215</v>
      </c>
      <c r="H66" s="65">
        <f t="shared" si="0"/>
        <v>0</v>
      </c>
      <c r="I66" s="26">
        <f t="shared" si="1"/>
        <v>0</v>
      </c>
      <c r="J66" s="58">
        <f t="shared" si="2"/>
        <v>0</v>
      </c>
      <c r="K66" s="24">
        <v>115.46</v>
      </c>
      <c r="L66" s="36" t="s">
        <v>277</v>
      </c>
      <c r="M66" s="36" t="s">
        <v>277</v>
      </c>
      <c r="N66" s="37" t="s">
        <v>277</v>
      </c>
      <c r="O66" s="73">
        <f t="shared" si="30"/>
        <v>0</v>
      </c>
      <c r="P66" s="36">
        <f t="shared" si="31"/>
        <v>0</v>
      </c>
      <c r="Q66" s="37">
        <f t="shared" si="32"/>
        <v>0</v>
      </c>
      <c r="R66" s="8"/>
    </row>
    <row r="67" spans="1:18" s="17" customFormat="1" ht="15" hidden="1" customHeight="1" x14ac:dyDescent="0.25">
      <c r="A67" s="18" t="s">
        <v>97</v>
      </c>
      <c r="B67" s="25">
        <v>121745</v>
      </c>
      <c r="C67" s="20">
        <v>0.5</v>
      </c>
      <c r="D67" s="5">
        <v>957</v>
      </c>
      <c r="E67" s="26" t="s">
        <v>216</v>
      </c>
      <c r="F67" s="26" t="s">
        <v>216</v>
      </c>
      <c r="G67" s="58" t="s">
        <v>216</v>
      </c>
      <c r="H67" s="65">
        <f t="shared" si="0"/>
        <v>0</v>
      </c>
      <c r="I67" s="26">
        <f t="shared" si="1"/>
        <v>0</v>
      </c>
      <c r="J67" s="58">
        <f t="shared" si="2"/>
        <v>0</v>
      </c>
      <c r="K67" s="24">
        <v>115.29</v>
      </c>
      <c r="L67" s="36" t="s">
        <v>278</v>
      </c>
      <c r="M67" s="36" t="s">
        <v>278</v>
      </c>
      <c r="N67" s="37" t="s">
        <v>278</v>
      </c>
      <c r="O67" s="73">
        <f t="shared" si="30"/>
        <v>0</v>
      </c>
      <c r="P67" s="36">
        <f t="shared" si="31"/>
        <v>0</v>
      </c>
      <c r="Q67" s="37">
        <f t="shared" si="32"/>
        <v>0</v>
      </c>
      <c r="R67" s="8"/>
    </row>
    <row r="68" spans="1:18" s="17" customFormat="1" ht="15" hidden="1" customHeight="1" x14ac:dyDescent="0.25">
      <c r="A68" s="18" t="s">
        <v>97</v>
      </c>
      <c r="B68" s="25">
        <v>121010</v>
      </c>
      <c r="C68" s="20">
        <v>0.5</v>
      </c>
      <c r="D68" s="5">
        <v>957</v>
      </c>
      <c r="E68" s="26" t="s">
        <v>216</v>
      </c>
      <c r="F68" s="26" t="s">
        <v>216</v>
      </c>
      <c r="G68" s="58" t="s">
        <v>216</v>
      </c>
      <c r="H68" s="65">
        <f t="shared" si="0"/>
        <v>0</v>
      </c>
      <c r="I68" s="26">
        <f t="shared" si="1"/>
        <v>0</v>
      </c>
      <c r="J68" s="58">
        <f t="shared" si="2"/>
        <v>0</v>
      </c>
      <c r="K68" s="24">
        <v>115.14</v>
      </c>
      <c r="L68" s="36" t="s">
        <v>279</v>
      </c>
      <c r="M68" s="36" t="s">
        <v>279</v>
      </c>
      <c r="N68" s="37" t="s">
        <v>279</v>
      </c>
      <c r="O68" s="73">
        <f t="shared" si="30"/>
        <v>0</v>
      </c>
      <c r="P68" s="36">
        <f t="shared" si="31"/>
        <v>0</v>
      </c>
      <c r="Q68" s="37">
        <f t="shared" si="32"/>
        <v>0</v>
      </c>
      <c r="R68" s="8"/>
    </row>
    <row r="69" spans="1:18" s="17" customFormat="1" ht="15" hidden="1" customHeight="1" x14ac:dyDescent="0.25">
      <c r="A69" s="18" t="s">
        <v>97</v>
      </c>
      <c r="B69" s="25">
        <v>120253</v>
      </c>
      <c r="C69" s="20">
        <v>0.5</v>
      </c>
      <c r="D69" s="5">
        <v>1505</v>
      </c>
      <c r="E69" s="26" t="s">
        <v>217</v>
      </c>
      <c r="F69" s="26" t="s">
        <v>217</v>
      </c>
      <c r="G69" s="58" t="s">
        <v>217</v>
      </c>
      <c r="H69" s="65">
        <f t="shared" si="0"/>
        <v>0</v>
      </c>
      <c r="I69" s="26">
        <f t="shared" si="1"/>
        <v>0</v>
      </c>
      <c r="J69" s="58">
        <f t="shared" si="2"/>
        <v>0</v>
      </c>
      <c r="K69" s="24">
        <v>114.73</v>
      </c>
      <c r="L69" s="36" t="s">
        <v>280</v>
      </c>
      <c r="M69" s="36" t="s">
        <v>280</v>
      </c>
      <c r="N69" s="37" t="s">
        <v>280</v>
      </c>
      <c r="O69" s="73">
        <f t="shared" si="30"/>
        <v>0</v>
      </c>
      <c r="P69" s="36">
        <f t="shared" si="31"/>
        <v>0</v>
      </c>
      <c r="Q69" s="37">
        <f t="shared" si="32"/>
        <v>0</v>
      </c>
      <c r="R69" s="8"/>
    </row>
    <row r="70" spans="1:18" s="17" customFormat="1" ht="15" hidden="1" customHeight="1" x14ac:dyDescent="0.25">
      <c r="A70" s="18" t="s">
        <v>97</v>
      </c>
      <c r="B70" s="25">
        <v>119390</v>
      </c>
      <c r="C70" s="20">
        <v>0.5</v>
      </c>
      <c r="D70" s="5">
        <v>1505</v>
      </c>
      <c r="E70" s="26" t="s">
        <v>217</v>
      </c>
      <c r="F70" s="26" t="s">
        <v>217</v>
      </c>
      <c r="G70" s="58" t="s">
        <v>217</v>
      </c>
      <c r="H70" s="65">
        <f t="shared" ref="H70:H108" si="33">E70-D70</f>
        <v>0</v>
      </c>
      <c r="I70" s="26">
        <f t="shared" ref="I70:I108" si="34">F70-D70</f>
        <v>0</v>
      </c>
      <c r="J70" s="58">
        <f t="shared" ref="J70:J108" si="35">G70-D70</f>
        <v>0</v>
      </c>
      <c r="K70" s="24">
        <v>114.29</v>
      </c>
      <c r="L70" s="36" t="s">
        <v>281</v>
      </c>
      <c r="M70" s="36" t="s">
        <v>281</v>
      </c>
      <c r="N70" s="37" t="s">
        <v>281</v>
      </c>
      <c r="O70" s="73">
        <f t="shared" si="30"/>
        <v>0</v>
      </c>
      <c r="P70" s="36">
        <f t="shared" si="31"/>
        <v>0</v>
      </c>
      <c r="Q70" s="37">
        <f t="shared" si="32"/>
        <v>0</v>
      </c>
      <c r="R70" s="8"/>
    </row>
    <row r="71" spans="1:18" s="17" customFormat="1" ht="15" hidden="1" customHeight="1" x14ac:dyDescent="0.25">
      <c r="A71" s="18" t="s">
        <v>97</v>
      </c>
      <c r="B71" s="25">
        <v>118660</v>
      </c>
      <c r="C71" s="20">
        <v>0.5</v>
      </c>
      <c r="D71" s="5">
        <v>1687</v>
      </c>
      <c r="E71" s="26" t="s">
        <v>218</v>
      </c>
      <c r="F71" s="26" t="s">
        <v>218</v>
      </c>
      <c r="G71" s="58" t="s">
        <v>218</v>
      </c>
      <c r="H71" s="65">
        <f t="shared" si="33"/>
        <v>0</v>
      </c>
      <c r="I71" s="26">
        <f t="shared" si="34"/>
        <v>0</v>
      </c>
      <c r="J71" s="58">
        <f t="shared" si="35"/>
        <v>0</v>
      </c>
      <c r="K71" s="24">
        <v>113.75</v>
      </c>
      <c r="L71" s="36" t="s">
        <v>282</v>
      </c>
      <c r="M71" s="36" t="s">
        <v>282</v>
      </c>
      <c r="N71" s="37" t="s">
        <v>282</v>
      </c>
      <c r="O71" s="73">
        <f t="shared" si="30"/>
        <v>0</v>
      </c>
      <c r="P71" s="36">
        <f t="shared" si="31"/>
        <v>0</v>
      </c>
      <c r="Q71" s="37">
        <f t="shared" si="32"/>
        <v>0</v>
      </c>
      <c r="R71" s="8"/>
    </row>
    <row r="72" spans="1:18" s="17" customFormat="1" ht="15" hidden="1" customHeight="1" x14ac:dyDescent="0.25">
      <c r="A72" s="18" t="s">
        <v>97</v>
      </c>
      <c r="B72" s="25">
        <v>117779</v>
      </c>
      <c r="C72" s="20">
        <v>0.5</v>
      </c>
      <c r="D72" s="5">
        <v>1925</v>
      </c>
      <c r="E72" s="26" t="s">
        <v>219</v>
      </c>
      <c r="F72" s="26" t="s">
        <v>219</v>
      </c>
      <c r="G72" s="58" t="s">
        <v>219</v>
      </c>
      <c r="H72" s="65">
        <f t="shared" si="33"/>
        <v>0</v>
      </c>
      <c r="I72" s="26">
        <f t="shared" si="34"/>
        <v>0</v>
      </c>
      <c r="J72" s="58">
        <f t="shared" si="35"/>
        <v>0</v>
      </c>
      <c r="K72" s="24">
        <v>112.85</v>
      </c>
      <c r="L72" s="36" t="s">
        <v>283</v>
      </c>
      <c r="M72" s="36" t="s">
        <v>283</v>
      </c>
      <c r="N72" s="37" t="s">
        <v>283</v>
      </c>
      <c r="O72" s="73">
        <f t="shared" si="30"/>
        <v>0</v>
      </c>
      <c r="P72" s="36">
        <f t="shared" si="31"/>
        <v>0</v>
      </c>
      <c r="Q72" s="37">
        <f t="shared" si="32"/>
        <v>0</v>
      </c>
      <c r="R72" s="8"/>
    </row>
    <row r="73" spans="1:18" s="17" customFormat="1" ht="15" hidden="1" customHeight="1" x14ac:dyDescent="0.25">
      <c r="A73" s="18" t="s">
        <v>97</v>
      </c>
      <c r="B73" s="25">
        <v>116759</v>
      </c>
      <c r="C73" s="20">
        <v>0.5</v>
      </c>
      <c r="D73" s="5">
        <v>1944</v>
      </c>
      <c r="E73" s="26" t="s">
        <v>220</v>
      </c>
      <c r="F73" s="26" t="s">
        <v>220</v>
      </c>
      <c r="G73" s="58" t="s">
        <v>220</v>
      </c>
      <c r="H73" s="65">
        <f t="shared" si="33"/>
        <v>0</v>
      </c>
      <c r="I73" s="26">
        <f t="shared" si="34"/>
        <v>0</v>
      </c>
      <c r="J73" s="58">
        <f t="shared" si="35"/>
        <v>0</v>
      </c>
      <c r="K73" s="24">
        <v>111.85</v>
      </c>
      <c r="L73" s="36" t="s">
        <v>284</v>
      </c>
      <c r="M73" s="36" t="s">
        <v>284</v>
      </c>
      <c r="N73" s="37" t="s">
        <v>284</v>
      </c>
      <c r="O73" s="73">
        <f t="shared" si="30"/>
        <v>0</v>
      </c>
      <c r="P73" s="36">
        <f t="shared" si="31"/>
        <v>0</v>
      </c>
      <c r="Q73" s="37">
        <f t="shared" si="32"/>
        <v>0</v>
      </c>
      <c r="R73" s="8"/>
    </row>
    <row r="74" spans="1:18" s="17" customFormat="1" ht="15" hidden="1" customHeight="1" x14ac:dyDescent="0.25">
      <c r="A74" s="18" t="s">
        <v>97</v>
      </c>
      <c r="B74" s="25">
        <v>116680</v>
      </c>
      <c r="C74" s="20">
        <v>0.5</v>
      </c>
      <c r="D74" s="5">
        <v>1916</v>
      </c>
      <c r="E74" s="26" t="s">
        <v>221</v>
      </c>
      <c r="F74" s="26" t="s">
        <v>221</v>
      </c>
      <c r="G74" s="58" t="s">
        <v>221</v>
      </c>
      <c r="H74" s="65">
        <f t="shared" si="33"/>
        <v>0</v>
      </c>
      <c r="I74" s="26">
        <f t="shared" si="34"/>
        <v>0</v>
      </c>
      <c r="J74" s="58">
        <f t="shared" si="35"/>
        <v>0</v>
      </c>
      <c r="K74" s="24">
        <v>111.73</v>
      </c>
      <c r="L74" s="36" t="s">
        <v>285</v>
      </c>
      <c r="M74" s="36" t="s">
        <v>285</v>
      </c>
      <c r="N74" s="37" t="s">
        <v>285</v>
      </c>
      <c r="O74" s="73">
        <f t="shared" si="30"/>
        <v>0</v>
      </c>
      <c r="P74" s="36">
        <f t="shared" si="31"/>
        <v>0</v>
      </c>
      <c r="Q74" s="37">
        <f t="shared" si="32"/>
        <v>0</v>
      </c>
      <c r="R74" s="8"/>
    </row>
    <row r="75" spans="1:18" s="17" customFormat="1" ht="15" hidden="1" customHeight="1" x14ac:dyDescent="0.25">
      <c r="A75" s="18" t="s">
        <v>97</v>
      </c>
      <c r="B75" s="25">
        <v>116605.5</v>
      </c>
      <c r="C75" s="20">
        <v>0.5</v>
      </c>
      <c r="D75" s="5" t="s">
        <v>61</v>
      </c>
      <c r="E75" s="26" t="s">
        <v>61</v>
      </c>
      <c r="F75" s="26" t="s">
        <v>61</v>
      </c>
      <c r="G75" s="58" t="s">
        <v>61</v>
      </c>
      <c r="H75" s="66"/>
      <c r="I75" s="66"/>
      <c r="J75" s="67"/>
      <c r="K75" s="10"/>
      <c r="L75" s="38"/>
      <c r="M75" s="38"/>
      <c r="N75" s="39"/>
      <c r="O75" s="41"/>
      <c r="P75" s="38"/>
      <c r="Q75" s="39"/>
      <c r="R75" s="8"/>
    </row>
    <row r="76" spans="1:18" s="17" customFormat="1" ht="15" hidden="1" customHeight="1" x14ac:dyDescent="0.25">
      <c r="A76" s="18" t="s">
        <v>97</v>
      </c>
      <c r="B76" s="25">
        <v>116529</v>
      </c>
      <c r="C76" s="20">
        <v>0.5</v>
      </c>
      <c r="D76" s="5">
        <v>1916</v>
      </c>
      <c r="E76" s="26" t="s">
        <v>221</v>
      </c>
      <c r="F76" s="26" t="s">
        <v>221</v>
      </c>
      <c r="G76" s="58" t="s">
        <v>221</v>
      </c>
      <c r="H76" s="65">
        <f t="shared" si="33"/>
        <v>0</v>
      </c>
      <c r="I76" s="26">
        <f t="shared" si="34"/>
        <v>0</v>
      </c>
      <c r="J76" s="58">
        <f t="shared" si="35"/>
        <v>0</v>
      </c>
      <c r="K76" s="24">
        <v>110.89</v>
      </c>
      <c r="L76" s="36" t="s">
        <v>286</v>
      </c>
      <c r="M76" s="36" t="s">
        <v>286</v>
      </c>
      <c r="N76" s="37" t="s">
        <v>286</v>
      </c>
      <c r="O76" s="73">
        <f t="shared" ref="O76:O88" si="36">L76-K76</f>
        <v>0</v>
      </c>
      <c r="P76" s="36">
        <f t="shared" ref="P76:P88" si="37">M76-K76</f>
        <v>0</v>
      </c>
      <c r="Q76" s="37">
        <f t="shared" ref="Q76:Q88" si="38">N76-K76</f>
        <v>0</v>
      </c>
      <c r="R76" s="8"/>
    </row>
    <row r="77" spans="1:18" s="17" customFormat="1" ht="15" hidden="1" customHeight="1" x14ac:dyDescent="0.25">
      <c r="A77" s="18" t="s">
        <v>97</v>
      </c>
      <c r="B77" s="25">
        <v>116453</v>
      </c>
      <c r="C77" s="20">
        <v>0.5</v>
      </c>
      <c r="D77" s="5">
        <v>1976</v>
      </c>
      <c r="E77" s="26" t="s">
        <v>108</v>
      </c>
      <c r="F77" s="26" t="s">
        <v>108</v>
      </c>
      <c r="G77" s="58" t="s">
        <v>108</v>
      </c>
      <c r="H77" s="65">
        <f t="shared" si="33"/>
        <v>0</v>
      </c>
      <c r="I77" s="26">
        <f t="shared" si="34"/>
        <v>0</v>
      </c>
      <c r="J77" s="58">
        <f t="shared" si="35"/>
        <v>0</v>
      </c>
      <c r="K77" s="24">
        <v>110.8</v>
      </c>
      <c r="L77" s="36" t="s">
        <v>287</v>
      </c>
      <c r="M77" s="36" t="s">
        <v>287</v>
      </c>
      <c r="N77" s="37" t="s">
        <v>287</v>
      </c>
      <c r="O77" s="73">
        <f t="shared" si="36"/>
        <v>0</v>
      </c>
      <c r="P77" s="36">
        <f t="shared" si="37"/>
        <v>0</v>
      </c>
      <c r="Q77" s="37">
        <f t="shared" si="38"/>
        <v>0</v>
      </c>
      <c r="R77" s="8"/>
    </row>
    <row r="78" spans="1:18" s="17" customFormat="1" ht="15" hidden="1" customHeight="1" x14ac:dyDescent="0.25">
      <c r="A78" s="18" t="s">
        <v>97</v>
      </c>
      <c r="B78" s="25">
        <v>115807</v>
      </c>
      <c r="C78" s="20">
        <v>0.5</v>
      </c>
      <c r="D78" s="5">
        <v>2059</v>
      </c>
      <c r="E78" s="26" t="s">
        <v>222</v>
      </c>
      <c r="F78" s="26" t="s">
        <v>222</v>
      </c>
      <c r="G78" s="58" t="s">
        <v>222</v>
      </c>
      <c r="H78" s="65">
        <f t="shared" si="33"/>
        <v>0</v>
      </c>
      <c r="I78" s="26">
        <f t="shared" si="34"/>
        <v>0</v>
      </c>
      <c r="J78" s="58">
        <f t="shared" si="35"/>
        <v>0</v>
      </c>
      <c r="K78" s="24">
        <v>109.9</v>
      </c>
      <c r="L78" s="36" t="s">
        <v>288</v>
      </c>
      <c r="M78" s="36" t="s">
        <v>288</v>
      </c>
      <c r="N78" s="37" t="s">
        <v>288</v>
      </c>
      <c r="O78" s="73">
        <f t="shared" si="36"/>
        <v>0</v>
      </c>
      <c r="P78" s="36">
        <f t="shared" si="37"/>
        <v>0</v>
      </c>
      <c r="Q78" s="37">
        <f t="shared" si="38"/>
        <v>0</v>
      </c>
      <c r="R78" s="8"/>
    </row>
    <row r="79" spans="1:18" s="17" customFormat="1" ht="15" hidden="1" customHeight="1" x14ac:dyDescent="0.25">
      <c r="A79" s="18" t="s">
        <v>97</v>
      </c>
      <c r="B79" s="25">
        <v>114948</v>
      </c>
      <c r="C79" s="20">
        <v>0.5</v>
      </c>
      <c r="D79" s="5">
        <v>2130</v>
      </c>
      <c r="E79" s="26" t="s">
        <v>223</v>
      </c>
      <c r="F79" s="26" t="s">
        <v>223</v>
      </c>
      <c r="G79" s="58" t="s">
        <v>223</v>
      </c>
      <c r="H79" s="65">
        <f t="shared" si="33"/>
        <v>0</v>
      </c>
      <c r="I79" s="26">
        <f t="shared" si="34"/>
        <v>0</v>
      </c>
      <c r="J79" s="58">
        <f t="shared" si="35"/>
        <v>0</v>
      </c>
      <c r="K79" s="24">
        <v>109.6</v>
      </c>
      <c r="L79" s="36" t="s">
        <v>289</v>
      </c>
      <c r="M79" s="36" t="s">
        <v>289</v>
      </c>
      <c r="N79" s="37" t="s">
        <v>289</v>
      </c>
      <c r="O79" s="73">
        <f t="shared" si="36"/>
        <v>0</v>
      </c>
      <c r="P79" s="36">
        <f t="shared" si="37"/>
        <v>0</v>
      </c>
      <c r="Q79" s="37">
        <f t="shared" si="38"/>
        <v>0</v>
      </c>
      <c r="R79" s="8"/>
    </row>
    <row r="80" spans="1:18" s="17" customFormat="1" ht="15" hidden="1" customHeight="1" x14ac:dyDescent="0.25">
      <c r="A80" s="18" t="s">
        <v>97</v>
      </c>
      <c r="B80" s="25">
        <v>114246</v>
      </c>
      <c r="C80" s="20">
        <v>0.5</v>
      </c>
      <c r="D80" s="5">
        <v>2252</v>
      </c>
      <c r="E80" s="26" t="s">
        <v>224</v>
      </c>
      <c r="F80" s="26" t="s">
        <v>224</v>
      </c>
      <c r="G80" s="58" t="s">
        <v>224</v>
      </c>
      <c r="H80" s="65">
        <f t="shared" si="33"/>
        <v>0</v>
      </c>
      <c r="I80" s="26">
        <f t="shared" si="34"/>
        <v>0</v>
      </c>
      <c r="J80" s="58">
        <f t="shared" si="35"/>
        <v>0</v>
      </c>
      <c r="K80" s="24">
        <v>109.56</v>
      </c>
      <c r="L80" s="36" t="s">
        <v>195</v>
      </c>
      <c r="M80" s="36" t="s">
        <v>195</v>
      </c>
      <c r="N80" s="37" t="s">
        <v>195</v>
      </c>
      <c r="O80" s="73">
        <f t="shared" si="36"/>
        <v>0</v>
      </c>
      <c r="P80" s="36">
        <f t="shared" si="37"/>
        <v>0</v>
      </c>
      <c r="Q80" s="37">
        <f t="shared" si="38"/>
        <v>0</v>
      </c>
      <c r="R80" s="8"/>
    </row>
    <row r="81" spans="1:18" s="17" customFormat="1" ht="15" hidden="1" customHeight="1" x14ac:dyDescent="0.25">
      <c r="A81" s="18" t="s">
        <v>97</v>
      </c>
      <c r="B81" s="25">
        <v>113821</v>
      </c>
      <c r="C81" s="20">
        <v>0.5</v>
      </c>
      <c r="D81" s="5">
        <v>2252</v>
      </c>
      <c r="E81" s="26" t="s">
        <v>224</v>
      </c>
      <c r="F81" s="26" t="s">
        <v>224</v>
      </c>
      <c r="G81" s="58" t="s">
        <v>224</v>
      </c>
      <c r="H81" s="65">
        <f t="shared" si="33"/>
        <v>0</v>
      </c>
      <c r="I81" s="26">
        <f t="shared" si="34"/>
        <v>0</v>
      </c>
      <c r="J81" s="58">
        <f t="shared" si="35"/>
        <v>0</v>
      </c>
      <c r="K81" s="24">
        <v>109.32</v>
      </c>
      <c r="L81" s="36" t="s">
        <v>290</v>
      </c>
      <c r="M81" s="36" t="s">
        <v>290</v>
      </c>
      <c r="N81" s="37" t="s">
        <v>290</v>
      </c>
      <c r="O81" s="73">
        <f t="shared" si="36"/>
        <v>0</v>
      </c>
      <c r="P81" s="36">
        <f t="shared" si="37"/>
        <v>0</v>
      </c>
      <c r="Q81" s="37">
        <f t="shared" si="38"/>
        <v>0</v>
      </c>
      <c r="R81" s="8"/>
    </row>
    <row r="82" spans="1:18" s="17" customFormat="1" ht="15" hidden="1" customHeight="1" x14ac:dyDescent="0.25">
      <c r="A82" s="18" t="s">
        <v>97</v>
      </c>
      <c r="B82" s="25">
        <v>113668</v>
      </c>
      <c r="C82" s="20">
        <v>0.5</v>
      </c>
      <c r="D82" s="5">
        <v>2252</v>
      </c>
      <c r="E82" s="26" t="s">
        <v>224</v>
      </c>
      <c r="F82" s="26" t="s">
        <v>224</v>
      </c>
      <c r="G82" s="58" t="s">
        <v>224</v>
      </c>
      <c r="H82" s="65">
        <f t="shared" si="33"/>
        <v>0</v>
      </c>
      <c r="I82" s="26">
        <f t="shared" si="34"/>
        <v>0</v>
      </c>
      <c r="J82" s="58">
        <f t="shared" si="35"/>
        <v>0</v>
      </c>
      <c r="K82" s="24">
        <v>109.14</v>
      </c>
      <c r="L82" s="36" t="s">
        <v>291</v>
      </c>
      <c r="M82" s="36" t="s">
        <v>291</v>
      </c>
      <c r="N82" s="37" t="s">
        <v>291</v>
      </c>
      <c r="O82" s="73">
        <f t="shared" si="36"/>
        <v>0</v>
      </c>
      <c r="P82" s="36">
        <f t="shared" si="37"/>
        <v>0</v>
      </c>
      <c r="Q82" s="37">
        <f t="shared" si="38"/>
        <v>0</v>
      </c>
      <c r="R82" s="8"/>
    </row>
    <row r="83" spans="1:18" s="17" customFormat="1" ht="15" hidden="1" customHeight="1" x14ac:dyDescent="0.25">
      <c r="A83" s="18" t="s">
        <v>97</v>
      </c>
      <c r="B83" s="25">
        <v>113632</v>
      </c>
      <c r="C83" s="20">
        <v>0.5</v>
      </c>
      <c r="D83" s="5">
        <v>2252</v>
      </c>
      <c r="E83" s="26" t="s">
        <v>224</v>
      </c>
      <c r="F83" s="26" t="s">
        <v>224</v>
      </c>
      <c r="G83" s="58" t="s">
        <v>224</v>
      </c>
      <c r="H83" s="65">
        <f t="shared" si="33"/>
        <v>0</v>
      </c>
      <c r="I83" s="26">
        <f t="shared" si="34"/>
        <v>0</v>
      </c>
      <c r="J83" s="58">
        <f t="shared" si="35"/>
        <v>0</v>
      </c>
      <c r="K83" s="24">
        <v>109.13</v>
      </c>
      <c r="L83" s="36" t="s">
        <v>292</v>
      </c>
      <c r="M83" s="36" t="s">
        <v>292</v>
      </c>
      <c r="N83" s="37" t="s">
        <v>292</v>
      </c>
      <c r="O83" s="73">
        <f t="shared" si="36"/>
        <v>0</v>
      </c>
      <c r="P83" s="36">
        <f t="shared" si="37"/>
        <v>0</v>
      </c>
      <c r="Q83" s="37">
        <f t="shared" si="38"/>
        <v>0</v>
      </c>
      <c r="R83" s="8"/>
    </row>
    <row r="84" spans="1:18" s="17" customFormat="1" ht="15" hidden="1" customHeight="1" x14ac:dyDescent="0.25">
      <c r="A84" s="18" t="s">
        <v>97</v>
      </c>
      <c r="B84" s="25">
        <v>113539</v>
      </c>
      <c r="C84" s="20">
        <v>0.5</v>
      </c>
      <c r="D84" s="5">
        <v>2252</v>
      </c>
      <c r="E84" s="26" t="s">
        <v>224</v>
      </c>
      <c r="F84" s="26" t="s">
        <v>224</v>
      </c>
      <c r="G84" s="58" t="s">
        <v>224</v>
      </c>
      <c r="H84" s="65">
        <f t="shared" si="33"/>
        <v>0</v>
      </c>
      <c r="I84" s="26">
        <f t="shared" si="34"/>
        <v>0</v>
      </c>
      <c r="J84" s="58">
        <f t="shared" si="35"/>
        <v>0</v>
      </c>
      <c r="K84" s="24">
        <v>109.09</v>
      </c>
      <c r="L84" s="36" t="s">
        <v>293</v>
      </c>
      <c r="M84" s="36" t="s">
        <v>293</v>
      </c>
      <c r="N84" s="37" t="s">
        <v>293</v>
      </c>
      <c r="O84" s="73">
        <f t="shared" si="36"/>
        <v>0</v>
      </c>
      <c r="P84" s="36">
        <f t="shared" si="37"/>
        <v>0</v>
      </c>
      <c r="Q84" s="37">
        <f t="shared" si="38"/>
        <v>0</v>
      </c>
      <c r="R84" s="8"/>
    </row>
    <row r="85" spans="1:18" s="17" customFormat="1" ht="15" hidden="1" customHeight="1" x14ac:dyDescent="0.25">
      <c r="A85" s="18" t="s">
        <v>97</v>
      </c>
      <c r="B85" s="25">
        <v>113080</v>
      </c>
      <c r="C85" s="20">
        <v>0.5</v>
      </c>
      <c r="D85" s="5">
        <v>2373</v>
      </c>
      <c r="E85" s="26" t="s">
        <v>225</v>
      </c>
      <c r="F85" s="26" t="s">
        <v>225</v>
      </c>
      <c r="G85" s="58" t="s">
        <v>225</v>
      </c>
      <c r="H85" s="65">
        <f t="shared" si="33"/>
        <v>0</v>
      </c>
      <c r="I85" s="26">
        <f t="shared" si="34"/>
        <v>0</v>
      </c>
      <c r="J85" s="58">
        <f t="shared" si="35"/>
        <v>0</v>
      </c>
      <c r="K85" s="24">
        <v>108.83</v>
      </c>
      <c r="L85" s="36" t="s">
        <v>294</v>
      </c>
      <c r="M85" s="36" t="s">
        <v>294</v>
      </c>
      <c r="N85" s="37" t="s">
        <v>294</v>
      </c>
      <c r="O85" s="73">
        <f t="shared" si="36"/>
        <v>0</v>
      </c>
      <c r="P85" s="36">
        <f t="shared" si="37"/>
        <v>0</v>
      </c>
      <c r="Q85" s="37">
        <f t="shared" si="38"/>
        <v>0</v>
      </c>
      <c r="R85" s="8"/>
    </row>
    <row r="86" spans="1:18" s="17" customFormat="1" ht="15" hidden="1" customHeight="1" x14ac:dyDescent="0.25">
      <c r="A86" s="18" t="s">
        <v>97</v>
      </c>
      <c r="B86" s="25">
        <v>112547</v>
      </c>
      <c r="C86" s="20">
        <v>0.5</v>
      </c>
      <c r="D86" s="5">
        <v>2373</v>
      </c>
      <c r="E86" s="26" t="s">
        <v>225</v>
      </c>
      <c r="F86" s="26" t="s">
        <v>225</v>
      </c>
      <c r="G86" s="58" t="s">
        <v>225</v>
      </c>
      <c r="H86" s="65">
        <f t="shared" si="33"/>
        <v>0</v>
      </c>
      <c r="I86" s="26">
        <f t="shared" si="34"/>
        <v>0</v>
      </c>
      <c r="J86" s="58">
        <f t="shared" si="35"/>
        <v>0</v>
      </c>
      <c r="K86" s="24">
        <v>108.57</v>
      </c>
      <c r="L86" s="36" t="s">
        <v>295</v>
      </c>
      <c r="M86" s="36" t="s">
        <v>295</v>
      </c>
      <c r="N86" s="37" t="s">
        <v>295</v>
      </c>
      <c r="O86" s="73">
        <f t="shared" si="36"/>
        <v>0</v>
      </c>
      <c r="P86" s="36">
        <f t="shared" si="37"/>
        <v>0</v>
      </c>
      <c r="Q86" s="37">
        <f t="shared" si="38"/>
        <v>0</v>
      </c>
      <c r="R86" s="8"/>
    </row>
    <row r="87" spans="1:18" s="17" customFormat="1" ht="15" hidden="1" customHeight="1" x14ac:dyDescent="0.25">
      <c r="A87" s="18" t="s">
        <v>97</v>
      </c>
      <c r="B87" s="25">
        <v>111983</v>
      </c>
      <c r="C87" s="20">
        <v>0.5</v>
      </c>
      <c r="D87" s="5">
        <v>2510</v>
      </c>
      <c r="E87" s="26" t="s">
        <v>226</v>
      </c>
      <c r="F87" s="26" t="s">
        <v>226</v>
      </c>
      <c r="G87" s="58" t="s">
        <v>226</v>
      </c>
      <c r="H87" s="65">
        <f t="shared" si="33"/>
        <v>0</v>
      </c>
      <c r="I87" s="26">
        <f t="shared" si="34"/>
        <v>0</v>
      </c>
      <c r="J87" s="58">
        <f t="shared" si="35"/>
        <v>0</v>
      </c>
      <c r="K87" s="24">
        <v>108.29</v>
      </c>
      <c r="L87" s="36" t="s">
        <v>80</v>
      </c>
      <c r="M87" s="36" t="s">
        <v>80</v>
      </c>
      <c r="N87" s="37" t="s">
        <v>80</v>
      </c>
      <c r="O87" s="73">
        <f t="shared" si="36"/>
        <v>0</v>
      </c>
      <c r="P87" s="36">
        <f t="shared" si="37"/>
        <v>0</v>
      </c>
      <c r="Q87" s="37">
        <f t="shared" si="38"/>
        <v>0</v>
      </c>
      <c r="R87" s="8"/>
    </row>
    <row r="88" spans="1:18" s="17" customFormat="1" ht="15" hidden="1" customHeight="1" x14ac:dyDescent="0.25">
      <c r="A88" s="18" t="s">
        <v>97</v>
      </c>
      <c r="B88" s="25">
        <v>111861</v>
      </c>
      <c r="C88" s="20">
        <v>0.5</v>
      </c>
      <c r="D88" s="5">
        <v>2510</v>
      </c>
      <c r="E88" s="26" t="s">
        <v>226</v>
      </c>
      <c r="F88" s="26" t="s">
        <v>226</v>
      </c>
      <c r="G88" s="58" t="s">
        <v>226</v>
      </c>
      <c r="H88" s="65">
        <f t="shared" si="33"/>
        <v>0</v>
      </c>
      <c r="I88" s="26">
        <f t="shared" si="34"/>
        <v>0</v>
      </c>
      <c r="J88" s="58">
        <f t="shared" si="35"/>
        <v>0</v>
      </c>
      <c r="K88" s="24">
        <v>108.17</v>
      </c>
      <c r="L88" s="36" t="s">
        <v>296</v>
      </c>
      <c r="M88" s="36" t="s">
        <v>296</v>
      </c>
      <c r="N88" s="37" t="s">
        <v>296</v>
      </c>
      <c r="O88" s="73">
        <f t="shared" si="36"/>
        <v>0</v>
      </c>
      <c r="P88" s="36">
        <f t="shared" si="37"/>
        <v>0</v>
      </c>
      <c r="Q88" s="37">
        <f t="shared" si="38"/>
        <v>0</v>
      </c>
      <c r="R88" s="8"/>
    </row>
    <row r="89" spans="1:18" s="17" customFormat="1" ht="15" hidden="1" customHeight="1" x14ac:dyDescent="0.25">
      <c r="A89" s="18" t="s">
        <v>97</v>
      </c>
      <c r="B89" s="25">
        <v>111833.5</v>
      </c>
      <c r="C89" s="20">
        <v>0.5</v>
      </c>
      <c r="D89" s="5" t="s">
        <v>61</v>
      </c>
      <c r="E89" s="26" t="s">
        <v>61</v>
      </c>
      <c r="F89" s="26" t="s">
        <v>61</v>
      </c>
      <c r="G89" s="58" t="s">
        <v>61</v>
      </c>
      <c r="H89" s="66"/>
      <c r="I89" s="66"/>
      <c r="J89" s="67"/>
      <c r="K89" s="10"/>
      <c r="L89" s="38"/>
      <c r="M89" s="38"/>
      <c r="N89" s="39"/>
      <c r="O89" s="41"/>
      <c r="P89" s="38"/>
      <c r="Q89" s="39"/>
      <c r="R89" s="8"/>
    </row>
    <row r="90" spans="1:18" s="17" customFormat="1" ht="15" hidden="1" customHeight="1" x14ac:dyDescent="0.25">
      <c r="A90" s="18" t="s">
        <v>97</v>
      </c>
      <c r="B90" s="25">
        <v>111799</v>
      </c>
      <c r="C90" s="20">
        <v>0.5</v>
      </c>
      <c r="D90" s="5">
        <v>2510</v>
      </c>
      <c r="E90" s="26" t="s">
        <v>226</v>
      </c>
      <c r="F90" s="26" t="s">
        <v>226</v>
      </c>
      <c r="G90" s="58" t="s">
        <v>226</v>
      </c>
      <c r="H90" s="65">
        <f t="shared" si="33"/>
        <v>0</v>
      </c>
      <c r="I90" s="26">
        <f t="shared" si="34"/>
        <v>0</v>
      </c>
      <c r="J90" s="58">
        <f t="shared" si="35"/>
        <v>0</v>
      </c>
      <c r="K90" s="24">
        <v>107.85</v>
      </c>
      <c r="L90" s="36" t="s">
        <v>42</v>
      </c>
      <c r="M90" s="36" t="s">
        <v>42</v>
      </c>
      <c r="N90" s="37" t="s">
        <v>42</v>
      </c>
      <c r="O90" s="73">
        <f t="shared" ref="O90:O95" si="39">L90-K90</f>
        <v>0</v>
      </c>
      <c r="P90" s="36">
        <f t="shared" ref="P90:P95" si="40">M90-K90</f>
        <v>0</v>
      </c>
      <c r="Q90" s="37">
        <f t="shared" ref="Q90:Q95" si="41">N90-K90</f>
        <v>0</v>
      </c>
      <c r="R90" s="8"/>
    </row>
    <row r="91" spans="1:18" s="17" customFormat="1" ht="15" hidden="1" customHeight="1" x14ac:dyDescent="0.25">
      <c r="A91" s="18" t="s">
        <v>97</v>
      </c>
      <c r="B91" s="25">
        <v>111699</v>
      </c>
      <c r="C91" s="20">
        <v>0.5</v>
      </c>
      <c r="D91" s="5">
        <v>2510</v>
      </c>
      <c r="E91" s="26" t="s">
        <v>226</v>
      </c>
      <c r="F91" s="26" t="s">
        <v>226</v>
      </c>
      <c r="G91" s="58" t="s">
        <v>226</v>
      </c>
      <c r="H91" s="65">
        <f t="shared" si="33"/>
        <v>0</v>
      </c>
      <c r="I91" s="26">
        <f t="shared" si="34"/>
        <v>0</v>
      </c>
      <c r="J91" s="58">
        <f t="shared" si="35"/>
        <v>0</v>
      </c>
      <c r="K91" s="24">
        <v>107.8</v>
      </c>
      <c r="L91" s="36" t="s">
        <v>297</v>
      </c>
      <c r="M91" s="36" t="s">
        <v>297</v>
      </c>
      <c r="N91" s="37" t="s">
        <v>297</v>
      </c>
      <c r="O91" s="73">
        <f t="shared" si="39"/>
        <v>0</v>
      </c>
      <c r="P91" s="36">
        <f t="shared" si="40"/>
        <v>0</v>
      </c>
      <c r="Q91" s="37">
        <f t="shared" si="41"/>
        <v>0</v>
      </c>
      <c r="R91" s="8"/>
    </row>
    <row r="92" spans="1:18" s="17" customFormat="1" ht="15" hidden="1" customHeight="1" x14ac:dyDescent="0.25">
      <c r="A92" s="18" t="s">
        <v>97</v>
      </c>
      <c r="B92" s="25">
        <v>111409</v>
      </c>
      <c r="C92" s="20">
        <v>0.5</v>
      </c>
      <c r="D92" s="5">
        <v>2510</v>
      </c>
      <c r="E92" s="26" t="s">
        <v>226</v>
      </c>
      <c r="F92" s="26" t="s">
        <v>226</v>
      </c>
      <c r="G92" s="58" t="s">
        <v>226</v>
      </c>
      <c r="H92" s="65">
        <f t="shared" si="33"/>
        <v>0</v>
      </c>
      <c r="I92" s="26">
        <f t="shared" si="34"/>
        <v>0</v>
      </c>
      <c r="J92" s="58">
        <f t="shared" si="35"/>
        <v>0</v>
      </c>
      <c r="K92" s="24">
        <v>107.64</v>
      </c>
      <c r="L92" s="36" t="s">
        <v>298</v>
      </c>
      <c r="M92" s="36" t="s">
        <v>298</v>
      </c>
      <c r="N92" s="37" t="s">
        <v>298</v>
      </c>
      <c r="O92" s="73">
        <f t="shared" si="39"/>
        <v>0</v>
      </c>
      <c r="P92" s="36">
        <f t="shared" si="40"/>
        <v>0</v>
      </c>
      <c r="Q92" s="37">
        <f t="shared" si="41"/>
        <v>0</v>
      </c>
      <c r="R92" s="8"/>
    </row>
    <row r="93" spans="1:18" s="17" customFormat="1" ht="15" hidden="1" customHeight="1" x14ac:dyDescent="0.25">
      <c r="A93" s="18" t="s">
        <v>97</v>
      </c>
      <c r="B93" s="25">
        <v>110813</v>
      </c>
      <c r="C93" s="20">
        <v>0.5</v>
      </c>
      <c r="D93" s="5">
        <v>2553</v>
      </c>
      <c r="E93" s="26" t="s">
        <v>227</v>
      </c>
      <c r="F93" s="26" t="s">
        <v>227</v>
      </c>
      <c r="G93" s="58" t="s">
        <v>227</v>
      </c>
      <c r="H93" s="65">
        <f t="shared" si="33"/>
        <v>0</v>
      </c>
      <c r="I93" s="26">
        <f t="shared" si="34"/>
        <v>0</v>
      </c>
      <c r="J93" s="58">
        <f t="shared" si="35"/>
        <v>0</v>
      </c>
      <c r="K93" s="24">
        <v>107.26</v>
      </c>
      <c r="L93" s="36" t="s">
        <v>299</v>
      </c>
      <c r="M93" s="36" t="s">
        <v>299</v>
      </c>
      <c r="N93" s="37" t="s">
        <v>299</v>
      </c>
      <c r="O93" s="73">
        <f t="shared" si="39"/>
        <v>0</v>
      </c>
      <c r="P93" s="36">
        <f t="shared" si="40"/>
        <v>0</v>
      </c>
      <c r="Q93" s="37">
        <f t="shared" si="41"/>
        <v>0</v>
      </c>
      <c r="R93" s="8"/>
    </row>
    <row r="94" spans="1:18" s="17" customFormat="1" ht="15" hidden="1" customHeight="1" x14ac:dyDescent="0.25">
      <c r="A94" s="18" t="s">
        <v>97</v>
      </c>
      <c r="B94" s="25">
        <v>110549</v>
      </c>
      <c r="C94" s="20">
        <v>0.5</v>
      </c>
      <c r="D94" s="5">
        <v>2553</v>
      </c>
      <c r="E94" s="26" t="s">
        <v>227</v>
      </c>
      <c r="F94" s="26" t="s">
        <v>227</v>
      </c>
      <c r="G94" s="58" t="s">
        <v>227</v>
      </c>
      <c r="H94" s="65">
        <f t="shared" si="33"/>
        <v>0</v>
      </c>
      <c r="I94" s="26">
        <f t="shared" si="34"/>
        <v>0</v>
      </c>
      <c r="J94" s="58">
        <f t="shared" si="35"/>
        <v>0</v>
      </c>
      <c r="K94" s="24">
        <v>107.1</v>
      </c>
      <c r="L94" s="36" t="s">
        <v>300</v>
      </c>
      <c r="M94" s="36" t="s">
        <v>300</v>
      </c>
      <c r="N94" s="37" t="s">
        <v>300</v>
      </c>
      <c r="O94" s="73">
        <f t="shared" si="39"/>
        <v>0</v>
      </c>
      <c r="P94" s="36">
        <f t="shared" si="40"/>
        <v>0</v>
      </c>
      <c r="Q94" s="37">
        <f t="shared" si="41"/>
        <v>0</v>
      </c>
      <c r="R94" s="8"/>
    </row>
    <row r="95" spans="1:18" s="17" customFormat="1" ht="15" hidden="1" customHeight="1" x14ac:dyDescent="0.25">
      <c r="A95" s="18" t="s">
        <v>97</v>
      </c>
      <c r="B95" s="25">
        <v>110454</v>
      </c>
      <c r="C95" s="20">
        <v>0.5</v>
      </c>
      <c r="D95" s="5">
        <v>2676</v>
      </c>
      <c r="E95" s="26" t="s">
        <v>228</v>
      </c>
      <c r="F95" s="26" t="s">
        <v>228</v>
      </c>
      <c r="G95" s="58" t="s">
        <v>228</v>
      </c>
      <c r="H95" s="65">
        <f t="shared" si="33"/>
        <v>0</v>
      </c>
      <c r="I95" s="26">
        <f t="shared" si="34"/>
        <v>0</v>
      </c>
      <c r="J95" s="58">
        <f t="shared" si="35"/>
        <v>0</v>
      </c>
      <c r="K95" s="24">
        <v>107.04</v>
      </c>
      <c r="L95" s="36" t="s">
        <v>51</v>
      </c>
      <c r="M95" s="36" t="s">
        <v>51</v>
      </c>
      <c r="N95" s="37" t="s">
        <v>51</v>
      </c>
      <c r="O95" s="73">
        <f t="shared" si="39"/>
        <v>0</v>
      </c>
      <c r="P95" s="36">
        <f t="shared" si="40"/>
        <v>0</v>
      </c>
      <c r="Q95" s="37">
        <f t="shared" si="41"/>
        <v>0</v>
      </c>
      <c r="R95" s="8"/>
    </row>
    <row r="96" spans="1:18" s="17" customFormat="1" ht="15" hidden="1" customHeight="1" x14ac:dyDescent="0.25">
      <c r="A96" s="18" t="s">
        <v>97</v>
      </c>
      <c r="B96" s="25">
        <v>110399</v>
      </c>
      <c r="C96" s="20">
        <v>0.5</v>
      </c>
      <c r="D96" s="5" t="s">
        <v>61</v>
      </c>
      <c r="E96" s="26" t="s">
        <v>61</v>
      </c>
      <c r="F96" s="26" t="s">
        <v>61</v>
      </c>
      <c r="G96" s="58" t="s">
        <v>61</v>
      </c>
      <c r="H96" s="66"/>
      <c r="I96" s="66"/>
      <c r="J96" s="67"/>
      <c r="K96" s="10"/>
      <c r="L96" s="38"/>
      <c r="M96" s="38"/>
      <c r="N96" s="39"/>
      <c r="O96" s="41"/>
      <c r="P96" s="38"/>
      <c r="Q96" s="39"/>
      <c r="R96" s="8"/>
    </row>
    <row r="97" spans="1:18" s="17" customFormat="1" ht="15" hidden="1" customHeight="1" x14ac:dyDescent="0.25">
      <c r="A97" s="18" t="s">
        <v>97</v>
      </c>
      <c r="B97" s="25">
        <v>110346</v>
      </c>
      <c r="C97" s="20">
        <v>0.5</v>
      </c>
      <c r="D97" s="5">
        <v>2676</v>
      </c>
      <c r="E97" s="26" t="s">
        <v>228</v>
      </c>
      <c r="F97" s="26" t="s">
        <v>228</v>
      </c>
      <c r="G97" s="58" t="s">
        <v>228</v>
      </c>
      <c r="H97" s="65">
        <f t="shared" si="33"/>
        <v>0</v>
      </c>
      <c r="I97" s="26">
        <f t="shared" si="34"/>
        <v>0</v>
      </c>
      <c r="J97" s="58">
        <f t="shared" si="35"/>
        <v>0</v>
      </c>
      <c r="K97" s="24">
        <v>106.46</v>
      </c>
      <c r="L97" s="36" t="s">
        <v>52</v>
      </c>
      <c r="M97" s="36" t="s">
        <v>52</v>
      </c>
      <c r="N97" s="37" t="s">
        <v>52</v>
      </c>
      <c r="O97" s="73">
        <f t="shared" ref="O97:O101" si="42">L97-K97</f>
        <v>0</v>
      </c>
      <c r="P97" s="36">
        <f t="shared" ref="P97:P101" si="43">M97-K97</f>
        <v>0</v>
      </c>
      <c r="Q97" s="37">
        <f t="shared" ref="Q97:Q101" si="44">N97-K97</f>
        <v>0</v>
      </c>
      <c r="R97" s="8"/>
    </row>
    <row r="98" spans="1:18" s="17" customFormat="1" ht="15" hidden="1" customHeight="1" x14ac:dyDescent="0.25">
      <c r="A98" s="18" t="s">
        <v>97</v>
      </c>
      <c r="B98" s="25">
        <v>110243</v>
      </c>
      <c r="C98" s="20">
        <v>0.5</v>
      </c>
      <c r="D98" s="5">
        <v>2676</v>
      </c>
      <c r="E98" s="26" t="s">
        <v>228</v>
      </c>
      <c r="F98" s="26" t="s">
        <v>228</v>
      </c>
      <c r="G98" s="58" t="s">
        <v>228</v>
      </c>
      <c r="H98" s="65">
        <f t="shared" si="33"/>
        <v>0</v>
      </c>
      <c r="I98" s="26">
        <f t="shared" si="34"/>
        <v>0</v>
      </c>
      <c r="J98" s="58">
        <f t="shared" si="35"/>
        <v>0</v>
      </c>
      <c r="K98" s="24">
        <v>106.33</v>
      </c>
      <c r="L98" s="36" t="s">
        <v>301</v>
      </c>
      <c r="M98" s="36" t="s">
        <v>301</v>
      </c>
      <c r="N98" s="37" t="s">
        <v>301</v>
      </c>
      <c r="O98" s="73">
        <f t="shared" si="42"/>
        <v>0</v>
      </c>
      <c r="P98" s="36">
        <f t="shared" si="43"/>
        <v>0</v>
      </c>
      <c r="Q98" s="37">
        <f t="shared" si="44"/>
        <v>0</v>
      </c>
      <c r="R98" s="8"/>
    </row>
    <row r="99" spans="1:18" s="17" customFormat="1" ht="15" hidden="1" customHeight="1" x14ac:dyDescent="0.25">
      <c r="A99" s="18" t="s">
        <v>97</v>
      </c>
      <c r="B99" s="25">
        <v>109208</v>
      </c>
      <c r="C99" s="20">
        <v>0.5</v>
      </c>
      <c r="D99" s="5">
        <v>2676</v>
      </c>
      <c r="E99" s="26" t="s">
        <v>228</v>
      </c>
      <c r="F99" s="26" t="s">
        <v>228</v>
      </c>
      <c r="G99" s="58" t="s">
        <v>228</v>
      </c>
      <c r="H99" s="65">
        <f t="shared" si="33"/>
        <v>0</v>
      </c>
      <c r="I99" s="26">
        <f t="shared" si="34"/>
        <v>0</v>
      </c>
      <c r="J99" s="58">
        <f t="shared" si="35"/>
        <v>0</v>
      </c>
      <c r="K99" s="24">
        <v>105.01</v>
      </c>
      <c r="L99" s="36" t="s">
        <v>302</v>
      </c>
      <c r="M99" s="36" t="s">
        <v>302</v>
      </c>
      <c r="N99" s="37" t="s">
        <v>302</v>
      </c>
      <c r="O99" s="73">
        <f t="shared" si="42"/>
        <v>9.9999999999909051E-3</v>
      </c>
      <c r="P99" s="36">
        <f t="shared" si="43"/>
        <v>9.9999999999909051E-3</v>
      </c>
      <c r="Q99" s="37">
        <f t="shared" si="44"/>
        <v>9.9999999999909051E-3</v>
      </c>
      <c r="R99" s="8"/>
    </row>
    <row r="100" spans="1:18" s="17" customFormat="1" ht="15" hidden="1" customHeight="1" x14ac:dyDescent="0.25">
      <c r="A100" s="18" t="s">
        <v>97</v>
      </c>
      <c r="B100" s="25">
        <v>108454</v>
      </c>
      <c r="C100" s="20">
        <v>0.5</v>
      </c>
      <c r="D100" s="5">
        <v>2676</v>
      </c>
      <c r="E100" s="26" t="s">
        <v>228</v>
      </c>
      <c r="F100" s="26" t="s">
        <v>228</v>
      </c>
      <c r="G100" s="58" t="s">
        <v>228</v>
      </c>
      <c r="H100" s="65">
        <f t="shared" si="33"/>
        <v>0</v>
      </c>
      <c r="I100" s="26">
        <f t="shared" si="34"/>
        <v>0</v>
      </c>
      <c r="J100" s="58">
        <f t="shared" si="35"/>
        <v>0</v>
      </c>
      <c r="K100" s="24">
        <v>103.81</v>
      </c>
      <c r="L100" s="36" t="s">
        <v>44</v>
      </c>
      <c r="M100" s="36" t="s">
        <v>44</v>
      </c>
      <c r="N100" s="37" t="s">
        <v>44</v>
      </c>
      <c r="O100" s="73">
        <f t="shared" si="42"/>
        <v>0</v>
      </c>
      <c r="P100" s="36">
        <f t="shared" si="43"/>
        <v>0</v>
      </c>
      <c r="Q100" s="37">
        <f t="shared" si="44"/>
        <v>0</v>
      </c>
      <c r="R100" s="8"/>
    </row>
    <row r="101" spans="1:18" s="17" customFormat="1" ht="15" customHeight="1" x14ac:dyDescent="0.25">
      <c r="A101" s="18" t="s">
        <v>97</v>
      </c>
      <c r="B101" s="25">
        <v>108354</v>
      </c>
      <c r="C101" s="20">
        <v>0.5</v>
      </c>
      <c r="D101" s="5">
        <v>2676</v>
      </c>
      <c r="E101" s="26">
        <v>2676</v>
      </c>
      <c r="F101" s="26">
        <v>2676</v>
      </c>
      <c r="G101" s="58">
        <v>2676</v>
      </c>
      <c r="H101" s="65">
        <f t="shared" si="33"/>
        <v>0</v>
      </c>
      <c r="I101" s="26">
        <f t="shared" si="34"/>
        <v>0</v>
      </c>
      <c r="J101" s="58">
        <f t="shared" si="35"/>
        <v>0</v>
      </c>
      <c r="K101" s="24">
        <v>103.65</v>
      </c>
      <c r="L101" s="36" t="s">
        <v>83</v>
      </c>
      <c r="M101" s="36" t="s">
        <v>83</v>
      </c>
      <c r="N101" s="37" t="s">
        <v>83</v>
      </c>
      <c r="O101" s="73">
        <f t="shared" si="42"/>
        <v>0</v>
      </c>
      <c r="P101" s="36">
        <f t="shared" si="43"/>
        <v>0</v>
      </c>
      <c r="Q101" s="37">
        <f t="shared" si="44"/>
        <v>0</v>
      </c>
      <c r="R101" s="8"/>
    </row>
    <row r="102" spans="1:18" s="17" customFormat="1" ht="15" customHeight="1" x14ac:dyDescent="0.25">
      <c r="A102" s="18" t="s">
        <v>97</v>
      </c>
      <c r="B102" s="25">
        <v>108339</v>
      </c>
      <c r="C102" s="20">
        <v>0.5</v>
      </c>
      <c r="D102" s="85" t="s">
        <v>102</v>
      </c>
      <c r="E102" s="86"/>
      <c r="F102" s="86"/>
      <c r="G102" s="87"/>
      <c r="H102" s="66"/>
      <c r="I102" s="66"/>
      <c r="J102" s="67"/>
      <c r="K102" s="10"/>
      <c r="L102" s="38"/>
      <c r="M102" s="38"/>
      <c r="N102" s="39"/>
      <c r="O102" s="41"/>
      <c r="P102" s="38"/>
      <c r="Q102" s="39"/>
      <c r="R102" s="8"/>
    </row>
    <row r="103" spans="1:18" s="17" customFormat="1" ht="15" customHeight="1" x14ac:dyDescent="0.25">
      <c r="A103" s="18" t="s">
        <v>97</v>
      </c>
      <c r="B103" s="25">
        <v>108323</v>
      </c>
      <c r="C103" s="20">
        <v>0.5</v>
      </c>
      <c r="D103" s="5">
        <v>2676</v>
      </c>
      <c r="E103" s="26">
        <v>2676</v>
      </c>
      <c r="F103" s="26">
        <v>2676</v>
      </c>
      <c r="G103" s="58">
        <v>2676</v>
      </c>
      <c r="H103" s="65">
        <f t="shared" si="33"/>
        <v>0</v>
      </c>
      <c r="I103" s="26">
        <f t="shared" si="34"/>
        <v>0</v>
      </c>
      <c r="J103" s="58">
        <f t="shared" si="35"/>
        <v>0</v>
      </c>
      <c r="K103" s="24">
        <v>103.51</v>
      </c>
      <c r="L103" s="36" t="s">
        <v>303</v>
      </c>
      <c r="M103" s="36" t="s">
        <v>303</v>
      </c>
      <c r="N103" s="37" t="s">
        <v>303</v>
      </c>
      <c r="O103" s="73">
        <f t="shared" ref="O103:O107" si="45">L103-K103</f>
        <v>0</v>
      </c>
      <c r="P103" s="36">
        <f t="shared" ref="P103:P107" si="46">M103-K103</f>
        <v>0</v>
      </c>
      <c r="Q103" s="37">
        <f t="shared" ref="Q103:Q165" si="47">N103-K103</f>
        <v>0</v>
      </c>
      <c r="R103" s="8"/>
    </row>
    <row r="104" spans="1:18" s="17" customFormat="1" ht="15" customHeight="1" x14ac:dyDescent="0.25">
      <c r="A104" s="18" t="s">
        <v>97</v>
      </c>
      <c r="B104" s="25">
        <v>108221</v>
      </c>
      <c r="C104" s="20">
        <v>0.5</v>
      </c>
      <c r="D104" s="5">
        <v>2826</v>
      </c>
      <c r="E104" s="26">
        <v>2826</v>
      </c>
      <c r="F104" s="26">
        <v>2826</v>
      </c>
      <c r="G104" s="58">
        <v>2826</v>
      </c>
      <c r="H104" s="65">
        <f t="shared" si="33"/>
        <v>0</v>
      </c>
      <c r="I104" s="26">
        <f t="shared" si="34"/>
        <v>0</v>
      </c>
      <c r="J104" s="58">
        <f t="shared" si="35"/>
        <v>0</v>
      </c>
      <c r="K104" s="24">
        <v>103.29</v>
      </c>
      <c r="L104" s="36" t="s">
        <v>63</v>
      </c>
      <c r="M104" s="36" t="s">
        <v>63</v>
      </c>
      <c r="N104" s="37" t="s">
        <v>63</v>
      </c>
      <c r="O104" s="73">
        <f t="shared" si="45"/>
        <v>0</v>
      </c>
      <c r="P104" s="36">
        <f t="shared" si="46"/>
        <v>0</v>
      </c>
      <c r="Q104" s="37">
        <f t="shared" si="47"/>
        <v>0</v>
      </c>
      <c r="R104" s="8"/>
    </row>
    <row r="105" spans="1:18" s="17" customFormat="1" ht="15" customHeight="1" x14ac:dyDescent="0.25">
      <c r="A105" s="18" t="s">
        <v>97</v>
      </c>
      <c r="B105" s="25">
        <v>107598</v>
      </c>
      <c r="C105" s="20">
        <v>0.5</v>
      </c>
      <c r="D105" s="5">
        <v>2826</v>
      </c>
      <c r="E105" s="26">
        <v>2826</v>
      </c>
      <c r="F105" s="26">
        <v>2826</v>
      </c>
      <c r="G105" s="58">
        <v>2826</v>
      </c>
      <c r="H105" s="65">
        <f t="shared" si="33"/>
        <v>0</v>
      </c>
      <c r="I105" s="26">
        <f t="shared" si="34"/>
        <v>0</v>
      </c>
      <c r="J105" s="58">
        <f t="shared" si="35"/>
        <v>0</v>
      </c>
      <c r="K105" s="24">
        <v>102.29</v>
      </c>
      <c r="L105" s="36" t="s">
        <v>26</v>
      </c>
      <c r="M105" s="36" t="s">
        <v>26</v>
      </c>
      <c r="N105" s="37" t="s">
        <v>26</v>
      </c>
      <c r="O105" s="73">
        <f t="shared" si="45"/>
        <v>0</v>
      </c>
      <c r="P105" s="36">
        <f t="shared" si="46"/>
        <v>0</v>
      </c>
      <c r="Q105" s="37">
        <f t="shared" si="47"/>
        <v>0</v>
      </c>
      <c r="R105" s="8"/>
    </row>
    <row r="106" spans="1:18" s="17" customFormat="1" ht="15" customHeight="1" x14ac:dyDescent="0.25">
      <c r="A106" s="18" t="s">
        <v>97</v>
      </c>
      <c r="B106" s="25">
        <v>106727</v>
      </c>
      <c r="C106" s="20">
        <v>0.5</v>
      </c>
      <c r="D106" s="5">
        <v>2826</v>
      </c>
      <c r="E106" s="26">
        <v>2826</v>
      </c>
      <c r="F106" s="26">
        <v>2826</v>
      </c>
      <c r="G106" s="58">
        <v>2826</v>
      </c>
      <c r="H106" s="65">
        <f t="shared" si="33"/>
        <v>0</v>
      </c>
      <c r="I106" s="26">
        <f t="shared" si="34"/>
        <v>0</v>
      </c>
      <c r="J106" s="58">
        <f t="shared" si="35"/>
        <v>0</v>
      </c>
      <c r="K106" s="24">
        <v>101.41</v>
      </c>
      <c r="L106" s="36" t="s">
        <v>53</v>
      </c>
      <c r="M106" s="36" t="s">
        <v>53</v>
      </c>
      <c r="N106" s="37" t="s">
        <v>53</v>
      </c>
      <c r="O106" s="73">
        <f t="shared" si="45"/>
        <v>1.0000000000005116E-2</v>
      </c>
      <c r="P106" s="36">
        <f t="shared" si="46"/>
        <v>1.0000000000005116E-2</v>
      </c>
      <c r="Q106" s="37">
        <f t="shared" si="47"/>
        <v>1.0000000000005116E-2</v>
      </c>
      <c r="R106" s="8"/>
    </row>
    <row r="107" spans="1:18" s="17" customFormat="1" ht="15" customHeight="1" x14ac:dyDescent="0.25">
      <c r="A107" s="18" t="s">
        <v>97</v>
      </c>
      <c r="B107" s="25">
        <v>105640</v>
      </c>
      <c r="C107" s="20">
        <v>0.5</v>
      </c>
      <c r="D107" s="5">
        <v>2826</v>
      </c>
      <c r="E107" s="26">
        <v>2826</v>
      </c>
      <c r="F107" s="26">
        <v>2826</v>
      </c>
      <c r="G107" s="58">
        <v>2826</v>
      </c>
      <c r="H107" s="65">
        <f t="shared" si="33"/>
        <v>0</v>
      </c>
      <c r="I107" s="26">
        <f t="shared" si="34"/>
        <v>0</v>
      </c>
      <c r="J107" s="58">
        <f t="shared" si="35"/>
        <v>0</v>
      </c>
      <c r="K107" s="24">
        <v>100.49</v>
      </c>
      <c r="L107" s="36" t="s">
        <v>304</v>
      </c>
      <c r="M107" s="36" t="s">
        <v>304</v>
      </c>
      <c r="N107" s="37" t="s">
        <v>304</v>
      </c>
      <c r="O107" s="73">
        <f t="shared" si="45"/>
        <v>1.0000000000005116E-2</v>
      </c>
      <c r="P107" s="36">
        <f t="shared" si="46"/>
        <v>1.0000000000005116E-2</v>
      </c>
      <c r="Q107" s="37">
        <f t="shared" si="47"/>
        <v>1.0000000000005116E-2</v>
      </c>
      <c r="R107" s="8"/>
    </row>
    <row r="108" spans="1:18" x14ac:dyDescent="0.25">
      <c r="A108" s="5" t="s">
        <v>4</v>
      </c>
      <c r="B108" s="26" t="s">
        <v>5</v>
      </c>
      <c r="C108" s="20">
        <v>0.5</v>
      </c>
      <c r="D108" s="5">
        <v>2859</v>
      </c>
      <c r="E108" s="28">
        <v>2859</v>
      </c>
      <c r="F108" s="28">
        <v>2859</v>
      </c>
      <c r="G108" s="59">
        <v>2859</v>
      </c>
      <c r="H108" s="65">
        <f t="shared" si="33"/>
        <v>0</v>
      </c>
      <c r="I108" s="26">
        <f t="shared" si="34"/>
        <v>0</v>
      </c>
      <c r="J108" s="58">
        <f t="shared" si="35"/>
        <v>0</v>
      </c>
      <c r="K108" s="73">
        <v>99.96</v>
      </c>
      <c r="L108" s="36">
        <v>99.97</v>
      </c>
      <c r="M108" s="36">
        <v>99.97</v>
      </c>
      <c r="N108" s="37">
        <v>99.97</v>
      </c>
      <c r="O108" s="73">
        <f t="shared" ref="O108:O142" si="48">L108-K108</f>
        <v>1.0000000000005116E-2</v>
      </c>
      <c r="P108" s="36">
        <f t="shared" ref="P108:P136" si="49">M108-K108</f>
        <v>1.0000000000005116E-2</v>
      </c>
      <c r="Q108" s="37">
        <f t="shared" si="47"/>
        <v>1.0000000000005116E-2</v>
      </c>
      <c r="R108" s="6" t="str">
        <f t="shared" ref="R108:R152" si="50">B108</f>
        <v>105083.*</v>
      </c>
    </row>
    <row r="109" spans="1:18" x14ac:dyDescent="0.25">
      <c r="A109" s="5" t="s">
        <v>4</v>
      </c>
      <c r="B109" s="26" t="s">
        <v>6</v>
      </c>
      <c r="C109" s="20">
        <v>0.5</v>
      </c>
      <c r="D109" s="5">
        <v>2876</v>
      </c>
      <c r="E109" s="28">
        <v>2876</v>
      </c>
      <c r="F109" s="28">
        <v>2876</v>
      </c>
      <c r="G109" s="59">
        <v>2876</v>
      </c>
      <c r="H109" s="68">
        <f t="shared" ref="H109:H114" si="51">E109-D109</f>
        <v>0</v>
      </c>
      <c r="I109" s="28">
        <f t="shared" ref="I109:I114" si="52">F109-D109</f>
        <v>0</v>
      </c>
      <c r="J109" s="59">
        <f>G109-D109</f>
        <v>0</v>
      </c>
      <c r="K109" s="73">
        <v>99.66</v>
      </c>
      <c r="L109" s="36">
        <v>99.67</v>
      </c>
      <c r="M109" s="36">
        <v>99.67</v>
      </c>
      <c r="N109" s="37">
        <v>99.67</v>
      </c>
      <c r="O109" s="24">
        <f t="shared" si="48"/>
        <v>1.0000000000005116E-2</v>
      </c>
      <c r="P109" s="23">
        <f t="shared" si="49"/>
        <v>1.0000000000005116E-2</v>
      </c>
      <c r="Q109" s="37">
        <f t="shared" si="47"/>
        <v>1.0000000000005116E-2</v>
      </c>
      <c r="R109" s="6" t="str">
        <f t="shared" si="50"/>
        <v>104805.*</v>
      </c>
    </row>
    <row r="110" spans="1:18" x14ac:dyDescent="0.25">
      <c r="A110" s="5" t="s">
        <v>7</v>
      </c>
      <c r="B110" s="26">
        <v>104527</v>
      </c>
      <c r="C110" s="20">
        <v>0.5</v>
      </c>
      <c r="D110" s="5">
        <v>2171</v>
      </c>
      <c r="E110" s="28">
        <v>2176</v>
      </c>
      <c r="F110" s="28">
        <v>2176</v>
      </c>
      <c r="G110" s="59">
        <v>2176</v>
      </c>
      <c r="H110" s="68">
        <f t="shared" si="51"/>
        <v>5</v>
      </c>
      <c r="I110" s="28">
        <f t="shared" si="52"/>
        <v>5</v>
      </c>
      <c r="J110" s="59">
        <f t="shared" ref="J110:J163" si="53">G110-D110</f>
        <v>5</v>
      </c>
      <c r="K110" s="73">
        <v>99.5</v>
      </c>
      <c r="L110" s="36">
        <v>99.51</v>
      </c>
      <c r="M110" s="36">
        <v>99.51</v>
      </c>
      <c r="N110" s="37">
        <v>99.51</v>
      </c>
      <c r="O110" s="24">
        <f t="shared" si="48"/>
        <v>1.0000000000005116E-2</v>
      </c>
      <c r="P110" s="23">
        <f t="shared" si="49"/>
        <v>1.0000000000005116E-2</v>
      </c>
      <c r="Q110" s="37">
        <f t="shared" si="47"/>
        <v>1.0000000000005116E-2</v>
      </c>
      <c r="R110" s="6">
        <f t="shared" si="50"/>
        <v>104527</v>
      </c>
    </row>
    <row r="111" spans="1:18" x14ac:dyDescent="0.25">
      <c r="A111" s="5" t="s">
        <v>7</v>
      </c>
      <c r="B111" s="26">
        <v>103364</v>
      </c>
      <c r="C111" s="20">
        <v>0.5</v>
      </c>
      <c r="D111" s="5">
        <v>2306</v>
      </c>
      <c r="E111" s="28">
        <v>2311</v>
      </c>
      <c r="F111" s="28">
        <v>2311</v>
      </c>
      <c r="G111" s="59">
        <v>2311</v>
      </c>
      <c r="H111" s="68">
        <f t="shared" si="51"/>
        <v>5</v>
      </c>
      <c r="I111" s="28">
        <f t="shared" si="52"/>
        <v>5</v>
      </c>
      <c r="J111" s="59">
        <f t="shared" si="53"/>
        <v>5</v>
      </c>
      <c r="K111" s="73">
        <v>98.82</v>
      </c>
      <c r="L111" s="36">
        <v>98.82</v>
      </c>
      <c r="M111" s="36">
        <v>98.82</v>
      </c>
      <c r="N111" s="37">
        <v>98.82</v>
      </c>
      <c r="O111" s="24">
        <f t="shared" si="48"/>
        <v>0</v>
      </c>
      <c r="P111" s="23">
        <f t="shared" si="49"/>
        <v>0</v>
      </c>
      <c r="Q111" s="37">
        <f t="shared" si="47"/>
        <v>0</v>
      </c>
      <c r="R111" s="6">
        <f t="shared" si="50"/>
        <v>103364</v>
      </c>
    </row>
    <row r="112" spans="1:18" x14ac:dyDescent="0.25">
      <c r="A112" s="5" t="s">
        <v>7</v>
      </c>
      <c r="B112" s="26">
        <v>102317</v>
      </c>
      <c r="C112" s="20">
        <v>0.5</v>
      </c>
      <c r="D112" s="5">
        <v>2427</v>
      </c>
      <c r="E112" s="28">
        <v>2432</v>
      </c>
      <c r="F112" s="28">
        <v>2432</v>
      </c>
      <c r="G112" s="59">
        <v>2432</v>
      </c>
      <c r="H112" s="68">
        <f t="shared" si="51"/>
        <v>5</v>
      </c>
      <c r="I112" s="28">
        <f t="shared" si="52"/>
        <v>5</v>
      </c>
      <c r="J112" s="59">
        <f t="shared" si="53"/>
        <v>5</v>
      </c>
      <c r="K112" s="73">
        <v>98.08</v>
      </c>
      <c r="L112" s="36">
        <v>98.09</v>
      </c>
      <c r="M112" s="36">
        <v>98.09</v>
      </c>
      <c r="N112" s="37">
        <v>98.09</v>
      </c>
      <c r="O112" s="24">
        <f t="shared" si="48"/>
        <v>1.0000000000005116E-2</v>
      </c>
      <c r="P112" s="23">
        <f t="shared" si="49"/>
        <v>1.0000000000005116E-2</v>
      </c>
      <c r="Q112" s="37">
        <f t="shared" si="47"/>
        <v>1.0000000000005116E-2</v>
      </c>
      <c r="R112" s="6">
        <f t="shared" si="50"/>
        <v>102317</v>
      </c>
    </row>
    <row r="113" spans="1:18" x14ac:dyDescent="0.25">
      <c r="A113" s="5" t="s">
        <v>7</v>
      </c>
      <c r="B113" s="26">
        <v>101430</v>
      </c>
      <c r="C113" s="20">
        <v>0.5</v>
      </c>
      <c r="D113" s="5">
        <v>2528</v>
      </c>
      <c r="E113" s="28">
        <v>2533</v>
      </c>
      <c r="F113" s="28">
        <v>2533</v>
      </c>
      <c r="G113" s="59">
        <v>2533</v>
      </c>
      <c r="H113" s="68">
        <f t="shared" si="51"/>
        <v>5</v>
      </c>
      <c r="I113" s="28">
        <f t="shared" si="52"/>
        <v>5</v>
      </c>
      <c r="J113" s="59">
        <f t="shared" si="53"/>
        <v>5</v>
      </c>
      <c r="K113" s="73">
        <v>97.35</v>
      </c>
      <c r="L113" s="36">
        <v>97.35</v>
      </c>
      <c r="M113" s="36">
        <v>97.35</v>
      </c>
      <c r="N113" s="37">
        <v>97.35</v>
      </c>
      <c r="O113" s="24">
        <f t="shared" si="48"/>
        <v>0</v>
      </c>
      <c r="P113" s="23">
        <f t="shared" si="49"/>
        <v>0</v>
      </c>
      <c r="Q113" s="37">
        <f t="shared" si="47"/>
        <v>0</v>
      </c>
      <c r="R113" s="6">
        <f t="shared" si="50"/>
        <v>101430</v>
      </c>
    </row>
    <row r="114" spans="1:18" x14ac:dyDescent="0.25">
      <c r="A114" s="5" t="s">
        <v>7</v>
      </c>
      <c r="B114" s="26">
        <v>101325</v>
      </c>
      <c r="C114" s="20">
        <v>0.5</v>
      </c>
      <c r="D114" s="5">
        <v>2528</v>
      </c>
      <c r="E114" s="28">
        <v>2533</v>
      </c>
      <c r="F114" s="28">
        <v>2533</v>
      </c>
      <c r="G114" s="59">
        <v>2533</v>
      </c>
      <c r="H114" s="68">
        <f t="shared" si="51"/>
        <v>5</v>
      </c>
      <c r="I114" s="28">
        <f t="shared" si="52"/>
        <v>5</v>
      </c>
      <c r="J114" s="59">
        <f t="shared" si="53"/>
        <v>5</v>
      </c>
      <c r="K114" s="73">
        <v>97.25</v>
      </c>
      <c r="L114" s="36">
        <v>97.26</v>
      </c>
      <c r="M114" s="36">
        <v>97.26</v>
      </c>
      <c r="N114" s="37">
        <v>97.26</v>
      </c>
      <c r="O114" s="24">
        <f t="shared" si="48"/>
        <v>1.0000000000005116E-2</v>
      </c>
      <c r="P114" s="23">
        <f t="shared" si="49"/>
        <v>1.0000000000005116E-2</v>
      </c>
      <c r="Q114" s="37">
        <f t="shared" si="47"/>
        <v>1.0000000000005116E-2</v>
      </c>
      <c r="R114" s="6">
        <f t="shared" si="50"/>
        <v>101325</v>
      </c>
    </row>
    <row r="115" spans="1:18" ht="14.45" customHeight="1" x14ac:dyDescent="0.25">
      <c r="A115" s="5" t="s">
        <v>7</v>
      </c>
      <c r="B115" s="26">
        <v>101296</v>
      </c>
      <c r="C115" s="20">
        <v>0.5</v>
      </c>
      <c r="D115" s="85" t="s">
        <v>103</v>
      </c>
      <c r="E115" s="86"/>
      <c r="F115" s="86"/>
      <c r="G115" s="87"/>
      <c r="H115" s="66"/>
      <c r="I115" s="66"/>
      <c r="J115" s="67"/>
      <c r="K115" s="41"/>
      <c r="L115" s="38"/>
      <c r="M115" s="38"/>
      <c r="N115" s="39"/>
      <c r="O115" s="41"/>
      <c r="P115" s="38"/>
      <c r="Q115" s="39"/>
      <c r="R115" s="6">
        <f t="shared" si="50"/>
        <v>101296</v>
      </c>
    </row>
    <row r="116" spans="1:18" x14ac:dyDescent="0.25">
      <c r="A116" s="5" t="s">
        <v>7</v>
      </c>
      <c r="B116" s="26">
        <v>101274</v>
      </c>
      <c r="C116" s="20">
        <v>0.5</v>
      </c>
      <c r="D116" s="5">
        <v>2528</v>
      </c>
      <c r="E116" s="28">
        <v>2533</v>
      </c>
      <c r="F116" s="28">
        <v>2533</v>
      </c>
      <c r="G116" s="59">
        <v>2533</v>
      </c>
      <c r="H116" s="68">
        <f t="shared" ref="H116:H121" si="54">E116-D116</f>
        <v>5</v>
      </c>
      <c r="I116" s="28">
        <f t="shared" ref="I116:I121" si="55">F116-D116</f>
        <v>5</v>
      </c>
      <c r="J116" s="59">
        <f t="shared" si="53"/>
        <v>5</v>
      </c>
      <c r="K116" s="73">
        <v>97.17</v>
      </c>
      <c r="L116" s="36">
        <v>97.18</v>
      </c>
      <c r="M116" s="36">
        <v>97.18</v>
      </c>
      <c r="N116" s="37">
        <v>97.18</v>
      </c>
      <c r="O116" s="24">
        <f t="shared" si="48"/>
        <v>1.0000000000005116E-2</v>
      </c>
      <c r="P116" s="23">
        <f t="shared" si="49"/>
        <v>1.0000000000005116E-2</v>
      </c>
      <c r="Q116" s="37">
        <f t="shared" si="47"/>
        <v>1.0000000000005116E-2</v>
      </c>
      <c r="R116" s="6">
        <f t="shared" si="50"/>
        <v>101274</v>
      </c>
    </row>
    <row r="117" spans="1:18" x14ac:dyDescent="0.25">
      <c r="A117" s="5" t="s">
        <v>7</v>
      </c>
      <c r="B117" s="26">
        <v>101172</v>
      </c>
      <c r="C117" s="20">
        <v>0.5</v>
      </c>
      <c r="D117" s="5">
        <v>2528</v>
      </c>
      <c r="E117" s="28">
        <v>2533</v>
      </c>
      <c r="F117" s="28">
        <v>2533</v>
      </c>
      <c r="G117" s="59">
        <v>2533</v>
      </c>
      <c r="H117" s="68">
        <f t="shared" si="54"/>
        <v>5</v>
      </c>
      <c r="I117" s="28">
        <f t="shared" si="55"/>
        <v>5</v>
      </c>
      <c r="J117" s="59">
        <f t="shared" si="53"/>
        <v>5</v>
      </c>
      <c r="K117" s="73">
        <v>97.08</v>
      </c>
      <c r="L117" s="36">
        <v>97.09</v>
      </c>
      <c r="M117" s="36">
        <v>97.09</v>
      </c>
      <c r="N117" s="37">
        <v>97.09</v>
      </c>
      <c r="O117" s="24">
        <f t="shared" si="48"/>
        <v>1.0000000000005116E-2</v>
      </c>
      <c r="P117" s="23">
        <f t="shared" si="49"/>
        <v>1.0000000000005116E-2</v>
      </c>
      <c r="Q117" s="37">
        <f t="shared" si="47"/>
        <v>1.0000000000005116E-2</v>
      </c>
      <c r="R117" s="6">
        <f t="shared" si="50"/>
        <v>101172</v>
      </c>
    </row>
    <row r="118" spans="1:18" x14ac:dyDescent="0.25">
      <c r="A118" s="5" t="s">
        <v>8</v>
      </c>
      <c r="B118" s="26">
        <v>100723</v>
      </c>
      <c r="C118" s="20">
        <v>0.5</v>
      </c>
      <c r="D118" s="5">
        <v>2629</v>
      </c>
      <c r="E118" s="28">
        <v>2634</v>
      </c>
      <c r="F118" s="28">
        <v>2634</v>
      </c>
      <c r="G118" s="59">
        <v>2634</v>
      </c>
      <c r="H118" s="68">
        <f t="shared" si="54"/>
        <v>5</v>
      </c>
      <c r="I118" s="28">
        <f t="shared" si="55"/>
        <v>5</v>
      </c>
      <c r="J118" s="59">
        <f t="shared" si="53"/>
        <v>5</v>
      </c>
      <c r="K118" s="73">
        <v>96.66</v>
      </c>
      <c r="L118" s="36">
        <v>96.67</v>
      </c>
      <c r="M118" s="36">
        <v>96.67</v>
      </c>
      <c r="N118" s="37">
        <v>96.67</v>
      </c>
      <c r="O118" s="24">
        <f t="shared" si="48"/>
        <v>1.0000000000005116E-2</v>
      </c>
      <c r="P118" s="23">
        <f t="shared" si="49"/>
        <v>1.0000000000005116E-2</v>
      </c>
      <c r="Q118" s="37">
        <f t="shared" si="47"/>
        <v>1.0000000000005116E-2</v>
      </c>
      <c r="R118" s="6">
        <f t="shared" si="50"/>
        <v>100723</v>
      </c>
    </row>
    <row r="119" spans="1:18" x14ac:dyDescent="0.25">
      <c r="A119" s="5" t="s">
        <v>8</v>
      </c>
      <c r="B119" s="26">
        <v>99963</v>
      </c>
      <c r="C119" s="20">
        <v>0.5</v>
      </c>
      <c r="D119" s="5">
        <v>2629</v>
      </c>
      <c r="E119" s="28">
        <v>2634</v>
      </c>
      <c r="F119" s="28">
        <v>2634</v>
      </c>
      <c r="G119" s="59">
        <v>2634</v>
      </c>
      <c r="H119" s="68">
        <f t="shared" si="54"/>
        <v>5</v>
      </c>
      <c r="I119" s="28">
        <f t="shared" si="55"/>
        <v>5</v>
      </c>
      <c r="J119" s="59">
        <f t="shared" si="53"/>
        <v>5</v>
      </c>
      <c r="K119" s="73">
        <v>96.13</v>
      </c>
      <c r="L119" s="36">
        <v>96.13</v>
      </c>
      <c r="M119" s="36">
        <v>96.13</v>
      </c>
      <c r="N119" s="37">
        <v>96.13</v>
      </c>
      <c r="O119" s="24">
        <f t="shared" si="48"/>
        <v>0</v>
      </c>
      <c r="P119" s="23">
        <f t="shared" si="49"/>
        <v>0</v>
      </c>
      <c r="Q119" s="37">
        <f t="shared" si="47"/>
        <v>0</v>
      </c>
      <c r="R119" s="6">
        <f t="shared" si="50"/>
        <v>99963</v>
      </c>
    </row>
    <row r="120" spans="1:18" x14ac:dyDescent="0.25">
      <c r="A120" s="5" t="s">
        <v>8</v>
      </c>
      <c r="B120" s="26">
        <v>99304</v>
      </c>
      <c r="C120" s="20">
        <v>0.5</v>
      </c>
      <c r="D120" s="5">
        <v>2629</v>
      </c>
      <c r="E120" s="28">
        <v>2634</v>
      </c>
      <c r="F120" s="28">
        <v>2634</v>
      </c>
      <c r="G120" s="59">
        <v>2634</v>
      </c>
      <c r="H120" s="68">
        <f t="shared" si="54"/>
        <v>5</v>
      </c>
      <c r="I120" s="28">
        <f t="shared" si="55"/>
        <v>5</v>
      </c>
      <c r="J120" s="59">
        <f t="shared" si="53"/>
        <v>5</v>
      </c>
      <c r="K120" s="73">
        <v>95.73</v>
      </c>
      <c r="L120" s="36">
        <v>95.74</v>
      </c>
      <c r="M120" s="36">
        <v>95.74</v>
      </c>
      <c r="N120" s="37">
        <v>95.74</v>
      </c>
      <c r="O120" s="24">
        <f t="shared" si="48"/>
        <v>9.9999999999909051E-3</v>
      </c>
      <c r="P120" s="23">
        <f t="shared" si="49"/>
        <v>9.9999999999909051E-3</v>
      </c>
      <c r="Q120" s="37">
        <f t="shared" si="47"/>
        <v>9.9999999999909051E-3</v>
      </c>
      <c r="R120" s="6">
        <f t="shared" si="50"/>
        <v>99304</v>
      </c>
    </row>
    <row r="121" spans="1:18" x14ac:dyDescent="0.25">
      <c r="A121" s="5" t="s">
        <v>8</v>
      </c>
      <c r="B121" s="26">
        <v>99202</v>
      </c>
      <c r="C121" s="20">
        <v>0.5</v>
      </c>
      <c r="D121" s="5">
        <v>2629</v>
      </c>
      <c r="E121" s="28">
        <v>2634</v>
      </c>
      <c r="F121" s="28">
        <v>2634</v>
      </c>
      <c r="G121" s="59">
        <v>2634</v>
      </c>
      <c r="H121" s="68">
        <f t="shared" si="54"/>
        <v>5</v>
      </c>
      <c r="I121" s="28">
        <f t="shared" si="55"/>
        <v>5</v>
      </c>
      <c r="J121" s="59">
        <f t="shared" si="53"/>
        <v>5</v>
      </c>
      <c r="K121" s="73">
        <v>95.67</v>
      </c>
      <c r="L121" s="36">
        <v>95.68</v>
      </c>
      <c r="M121" s="36">
        <v>95.68</v>
      </c>
      <c r="N121" s="37">
        <v>95.68</v>
      </c>
      <c r="O121" s="24">
        <f t="shared" si="48"/>
        <v>1.0000000000005116E-2</v>
      </c>
      <c r="P121" s="23">
        <f t="shared" si="49"/>
        <v>1.0000000000005116E-2</v>
      </c>
      <c r="Q121" s="37">
        <f t="shared" si="47"/>
        <v>1.0000000000005116E-2</v>
      </c>
      <c r="R121" s="6">
        <f t="shared" si="50"/>
        <v>99202</v>
      </c>
    </row>
    <row r="122" spans="1:18" ht="14.45" customHeight="1" x14ac:dyDescent="0.25">
      <c r="A122" s="5" t="s">
        <v>8</v>
      </c>
      <c r="B122" s="26">
        <v>99176</v>
      </c>
      <c r="C122" s="20">
        <v>0.5</v>
      </c>
      <c r="D122" s="85" t="s">
        <v>104</v>
      </c>
      <c r="E122" s="86"/>
      <c r="F122" s="86"/>
      <c r="G122" s="87"/>
      <c r="H122" s="66"/>
      <c r="I122" s="66"/>
      <c r="J122" s="67"/>
      <c r="K122" s="41"/>
      <c r="L122" s="38"/>
      <c r="M122" s="38"/>
      <c r="N122" s="39"/>
      <c r="O122" s="41"/>
      <c r="P122" s="38"/>
      <c r="Q122" s="39"/>
      <c r="R122" s="6">
        <f t="shared" si="50"/>
        <v>99176</v>
      </c>
    </row>
    <row r="123" spans="1:18" x14ac:dyDescent="0.25">
      <c r="A123" s="5" t="s">
        <v>8</v>
      </c>
      <c r="B123" s="26">
        <v>99154</v>
      </c>
      <c r="C123" s="20">
        <v>0.5</v>
      </c>
      <c r="D123" s="5">
        <v>2629</v>
      </c>
      <c r="E123" s="28">
        <v>2634</v>
      </c>
      <c r="F123" s="28">
        <v>2634</v>
      </c>
      <c r="G123" s="59">
        <v>2634</v>
      </c>
      <c r="H123" s="68">
        <f>E123-D123</f>
        <v>5</v>
      </c>
      <c r="I123" s="28">
        <f>F123-D123</f>
        <v>5</v>
      </c>
      <c r="J123" s="59">
        <f t="shared" si="53"/>
        <v>5</v>
      </c>
      <c r="K123" s="73">
        <v>94.51</v>
      </c>
      <c r="L123" s="36">
        <v>94.52</v>
      </c>
      <c r="M123" s="36">
        <v>94.52</v>
      </c>
      <c r="N123" s="37">
        <v>94.52</v>
      </c>
      <c r="O123" s="24">
        <f t="shared" si="48"/>
        <v>9.9999999999909051E-3</v>
      </c>
      <c r="P123" s="23">
        <f t="shared" si="49"/>
        <v>9.9999999999909051E-3</v>
      </c>
      <c r="Q123" s="37">
        <f t="shared" si="47"/>
        <v>9.9999999999909051E-3</v>
      </c>
      <c r="R123" s="6">
        <f t="shared" si="50"/>
        <v>99154</v>
      </c>
    </row>
    <row r="124" spans="1:18" x14ac:dyDescent="0.25">
      <c r="A124" s="5" t="s">
        <v>8</v>
      </c>
      <c r="B124" s="26">
        <v>99044</v>
      </c>
      <c r="C124" s="20">
        <v>0.5</v>
      </c>
      <c r="D124" s="5">
        <v>2629</v>
      </c>
      <c r="E124" s="28">
        <v>2634</v>
      </c>
      <c r="F124" s="28">
        <v>2634</v>
      </c>
      <c r="G124" s="59">
        <v>2634</v>
      </c>
      <c r="H124" s="68">
        <f>E124-D124</f>
        <v>5</v>
      </c>
      <c r="I124" s="28">
        <f>F124-D124</f>
        <v>5</v>
      </c>
      <c r="J124" s="59">
        <f t="shared" si="53"/>
        <v>5</v>
      </c>
      <c r="K124" s="73">
        <v>94.13</v>
      </c>
      <c r="L124" s="36">
        <v>94.14</v>
      </c>
      <c r="M124" s="36">
        <v>94.14</v>
      </c>
      <c r="N124" s="37">
        <v>94.14</v>
      </c>
      <c r="O124" s="24">
        <f t="shared" si="48"/>
        <v>1.0000000000005116E-2</v>
      </c>
      <c r="P124" s="23">
        <f t="shared" si="49"/>
        <v>1.0000000000005116E-2</v>
      </c>
      <c r="Q124" s="37">
        <f t="shared" si="47"/>
        <v>1.0000000000005116E-2</v>
      </c>
      <c r="R124" s="6">
        <f t="shared" si="50"/>
        <v>99044</v>
      </c>
    </row>
    <row r="125" spans="1:18" x14ac:dyDescent="0.25">
      <c r="A125" s="5" t="s">
        <v>8</v>
      </c>
      <c r="B125" s="26">
        <v>98564</v>
      </c>
      <c r="C125" s="20">
        <v>0.5</v>
      </c>
      <c r="D125" s="5">
        <v>2732</v>
      </c>
      <c r="E125" s="28">
        <v>2737</v>
      </c>
      <c r="F125" s="28">
        <v>2737</v>
      </c>
      <c r="G125" s="59">
        <v>2737</v>
      </c>
      <c r="H125" s="68">
        <f>E125-D125</f>
        <v>5</v>
      </c>
      <c r="I125" s="28">
        <f>F125-D125</f>
        <v>5</v>
      </c>
      <c r="J125" s="59">
        <f t="shared" si="53"/>
        <v>5</v>
      </c>
      <c r="K125" s="73">
        <v>93.45</v>
      </c>
      <c r="L125" s="36">
        <v>93.45</v>
      </c>
      <c r="M125" s="36">
        <v>93.45</v>
      </c>
      <c r="N125" s="37">
        <v>93.45</v>
      </c>
      <c r="O125" s="24">
        <f t="shared" si="48"/>
        <v>0</v>
      </c>
      <c r="P125" s="23">
        <f t="shared" si="49"/>
        <v>0</v>
      </c>
      <c r="Q125" s="37">
        <f t="shared" si="47"/>
        <v>0</v>
      </c>
      <c r="R125" s="6">
        <f t="shared" si="50"/>
        <v>98564</v>
      </c>
    </row>
    <row r="126" spans="1:18" x14ac:dyDescent="0.25">
      <c r="A126" s="5" t="s">
        <v>8</v>
      </c>
      <c r="B126" s="26">
        <v>97673</v>
      </c>
      <c r="C126" s="20">
        <v>0.5</v>
      </c>
      <c r="D126" s="5">
        <v>2732</v>
      </c>
      <c r="E126" s="28">
        <v>2737</v>
      </c>
      <c r="F126" s="28">
        <v>2737</v>
      </c>
      <c r="G126" s="59">
        <v>2737</v>
      </c>
      <c r="H126" s="68">
        <f>E126-D126</f>
        <v>5</v>
      </c>
      <c r="I126" s="28">
        <f>F126-D126</f>
        <v>5</v>
      </c>
      <c r="J126" s="59">
        <f t="shared" si="53"/>
        <v>5</v>
      </c>
      <c r="K126" s="73">
        <v>91.62</v>
      </c>
      <c r="L126" s="36">
        <v>91.63</v>
      </c>
      <c r="M126" s="36">
        <v>91.63</v>
      </c>
      <c r="N126" s="37">
        <v>91.63</v>
      </c>
      <c r="O126" s="24">
        <f t="shared" si="48"/>
        <v>9.9999999999909051E-3</v>
      </c>
      <c r="P126" s="23">
        <f t="shared" si="49"/>
        <v>9.9999999999909051E-3</v>
      </c>
      <c r="Q126" s="37">
        <f t="shared" si="47"/>
        <v>9.9999999999909051E-3</v>
      </c>
      <c r="R126" s="6">
        <f t="shared" si="50"/>
        <v>97673</v>
      </c>
    </row>
    <row r="127" spans="1:18" x14ac:dyDescent="0.25">
      <c r="A127" s="5" t="s">
        <v>8</v>
      </c>
      <c r="B127" s="26">
        <v>97571</v>
      </c>
      <c r="C127" s="20">
        <v>0.5</v>
      </c>
      <c r="D127" s="5">
        <v>2732</v>
      </c>
      <c r="E127" s="28">
        <v>2737</v>
      </c>
      <c r="F127" s="28">
        <v>2737</v>
      </c>
      <c r="G127" s="59">
        <v>2737</v>
      </c>
      <c r="H127" s="68">
        <f>E127-D127</f>
        <v>5</v>
      </c>
      <c r="I127" s="28">
        <f>F127-D127</f>
        <v>5</v>
      </c>
      <c r="J127" s="59">
        <f t="shared" si="53"/>
        <v>5</v>
      </c>
      <c r="K127" s="73">
        <v>91.41</v>
      </c>
      <c r="L127" s="36">
        <v>91.41</v>
      </c>
      <c r="M127" s="36">
        <v>91.41</v>
      </c>
      <c r="N127" s="37">
        <v>91.41</v>
      </c>
      <c r="O127" s="24">
        <f t="shared" si="48"/>
        <v>0</v>
      </c>
      <c r="P127" s="23">
        <f t="shared" si="49"/>
        <v>0</v>
      </c>
      <c r="Q127" s="37">
        <f t="shared" si="47"/>
        <v>0</v>
      </c>
      <c r="R127" s="6">
        <f t="shared" si="50"/>
        <v>97571</v>
      </c>
    </row>
    <row r="128" spans="1:18" ht="14.45" customHeight="1" x14ac:dyDescent="0.25">
      <c r="A128" s="5" t="s">
        <v>8</v>
      </c>
      <c r="B128" s="26">
        <v>97558</v>
      </c>
      <c r="C128" s="20">
        <v>0.5</v>
      </c>
      <c r="D128" s="85" t="s">
        <v>105</v>
      </c>
      <c r="E128" s="86"/>
      <c r="F128" s="86"/>
      <c r="G128" s="87"/>
      <c r="H128" s="66"/>
      <c r="I128" s="66"/>
      <c r="J128" s="67"/>
      <c r="K128" s="41"/>
      <c r="L128" s="38"/>
      <c r="M128" s="38"/>
      <c r="N128" s="39"/>
      <c r="O128" s="41"/>
      <c r="P128" s="38"/>
      <c r="Q128" s="39"/>
      <c r="R128" s="6">
        <f t="shared" si="50"/>
        <v>97558</v>
      </c>
    </row>
    <row r="129" spans="1:18" x14ac:dyDescent="0.25">
      <c r="A129" s="5" t="s">
        <v>8</v>
      </c>
      <c r="B129" s="26">
        <v>97546</v>
      </c>
      <c r="C129" s="20">
        <v>0.5</v>
      </c>
      <c r="D129" s="5">
        <v>2732</v>
      </c>
      <c r="E129" s="28">
        <v>2737</v>
      </c>
      <c r="F129" s="28">
        <v>2737</v>
      </c>
      <c r="G129" s="59">
        <v>2737</v>
      </c>
      <c r="H129" s="68">
        <f>E129-D129</f>
        <v>5</v>
      </c>
      <c r="I129" s="28">
        <f>F129-D129</f>
        <v>5</v>
      </c>
      <c r="J129" s="59">
        <f t="shared" si="53"/>
        <v>5</v>
      </c>
      <c r="K129" s="73">
        <v>91.2</v>
      </c>
      <c r="L129" s="36">
        <v>91.21</v>
      </c>
      <c r="M129" s="36">
        <v>91.21</v>
      </c>
      <c r="N129" s="37">
        <v>91.21</v>
      </c>
      <c r="O129" s="24">
        <f t="shared" si="48"/>
        <v>9.9999999999909051E-3</v>
      </c>
      <c r="P129" s="23">
        <f t="shared" si="49"/>
        <v>9.9999999999909051E-3</v>
      </c>
      <c r="Q129" s="37">
        <f t="shared" si="47"/>
        <v>9.9999999999909051E-3</v>
      </c>
      <c r="R129" s="6">
        <f t="shared" si="50"/>
        <v>97546</v>
      </c>
    </row>
    <row r="130" spans="1:18" x14ac:dyDescent="0.25">
      <c r="A130" s="5" t="s">
        <v>8</v>
      </c>
      <c r="B130" s="26">
        <v>97445</v>
      </c>
      <c r="C130" s="20">
        <v>0.5</v>
      </c>
      <c r="D130" s="5">
        <v>2732</v>
      </c>
      <c r="E130" s="28">
        <v>2737</v>
      </c>
      <c r="F130" s="28">
        <v>2737</v>
      </c>
      <c r="G130" s="59">
        <v>2737</v>
      </c>
      <c r="H130" s="68">
        <f>E130-D130</f>
        <v>5</v>
      </c>
      <c r="I130" s="28">
        <f>F130-D130</f>
        <v>5</v>
      </c>
      <c r="J130" s="59">
        <f t="shared" si="53"/>
        <v>5</v>
      </c>
      <c r="K130" s="73">
        <v>91.08</v>
      </c>
      <c r="L130" s="36">
        <v>91.09</v>
      </c>
      <c r="M130" s="36">
        <v>91.09</v>
      </c>
      <c r="N130" s="37">
        <v>91.09</v>
      </c>
      <c r="O130" s="24">
        <f t="shared" si="48"/>
        <v>1.0000000000005116E-2</v>
      </c>
      <c r="P130" s="23">
        <f t="shared" si="49"/>
        <v>1.0000000000005116E-2</v>
      </c>
      <c r="Q130" s="37">
        <f t="shared" si="47"/>
        <v>1.0000000000005116E-2</v>
      </c>
      <c r="R130" s="6">
        <f t="shared" si="50"/>
        <v>97445</v>
      </c>
    </row>
    <row r="131" spans="1:18" x14ac:dyDescent="0.25">
      <c r="A131" s="5" t="s">
        <v>8</v>
      </c>
      <c r="B131" s="26">
        <v>97054</v>
      </c>
      <c r="C131" s="20">
        <v>0.5</v>
      </c>
      <c r="D131" s="5">
        <v>2732</v>
      </c>
      <c r="E131" s="28">
        <v>2737</v>
      </c>
      <c r="F131" s="28">
        <v>2737</v>
      </c>
      <c r="G131" s="59">
        <v>2737</v>
      </c>
      <c r="H131" s="68">
        <f>E131-D131</f>
        <v>5</v>
      </c>
      <c r="I131" s="28">
        <f>F131-D131</f>
        <v>5</v>
      </c>
      <c r="J131" s="59">
        <f t="shared" si="53"/>
        <v>5</v>
      </c>
      <c r="K131" s="73">
        <v>90.81</v>
      </c>
      <c r="L131" s="36">
        <v>90.81</v>
      </c>
      <c r="M131" s="36">
        <v>90.81</v>
      </c>
      <c r="N131" s="37">
        <v>90.81</v>
      </c>
      <c r="O131" s="24">
        <f t="shared" si="48"/>
        <v>0</v>
      </c>
      <c r="P131" s="23">
        <f t="shared" si="49"/>
        <v>0</v>
      </c>
      <c r="Q131" s="37">
        <f t="shared" si="47"/>
        <v>0</v>
      </c>
      <c r="R131" s="6">
        <f t="shared" si="50"/>
        <v>97054</v>
      </c>
    </row>
    <row r="132" spans="1:18" x14ac:dyDescent="0.25">
      <c r="A132" s="5" t="s">
        <v>8</v>
      </c>
      <c r="B132" s="26">
        <v>96688</v>
      </c>
      <c r="C132" s="20">
        <v>0.5</v>
      </c>
      <c r="D132" s="5">
        <v>2732</v>
      </c>
      <c r="E132" s="28">
        <v>2737</v>
      </c>
      <c r="F132" s="28">
        <v>2737</v>
      </c>
      <c r="G132" s="59">
        <v>2737</v>
      </c>
      <c r="H132" s="68">
        <f>E132-D132</f>
        <v>5</v>
      </c>
      <c r="I132" s="28">
        <f>F132-D132</f>
        <v>5</v>
      </c>
      <c r="J132" s="59">
        <f t="shared" si="53"/>
        <v>5</v>
      </c>
      <c r="K132" s="73">
        <v>90.7</v>
      </c>
      <c r="L132" s="36">
        <v>90.71</v>
      </c>
      <c r="M132" s="36">
        <v>90.71</v>
      </c>
      <c r="N132" s="37">
        <v>90.71</v>
      </c>
      <c r="O132" s="24">
        <f t="shared" si="48"/>
        <v>9.9999999999909051E-3</v>
      </c>
      <c r="P132" s="23">
        <f t="shared" si="49"/>
        <v>9.9999999999909051E-3</v>
      </c>
      <c r="Q132" s="37">
        <f t="shared" si="47"/>
        <v>9.9999999999909051E-3</v>
      </c>
      <c r="R132" s="6">
        <f t="shared" si="50"/>
        <v>96688</v>
      </c>
    </row>
    <row r="133" spans="1:18" x14ac:dyDescent="0.25">
      <c r="A133" s="5" t="s">
        <v>8</v>
      </c>
      <c r="B133" s="26">
        <v>96586</v>
      </c>
      <c r="C133" s="20">
        <v>0.5</v>
      </c>
      <c r="D133" s="5">
        <v>2732</v>
      </c>
      <c r="E133" s="28">
        <v>2737</v>
      </c>
      <c r="F133" s="28">
        <v>2737</v>
      </c>
      <c r="G133" s="59">
        <v>2737</v>
      </c>
      <c r="H133" s="68">
        <f>E133-D133</f>
        <v>5</v>
      </c>
      <c r="I133" s="28">
        <f>F133-D133</f>
        <v>5</v>
      </c>
      <c r="J133" s="59">
        <f t="shared" si="53"/>
        <v>5</v>
      </c>
      <c r="K133" s="73">
        <v>90.68</v>
      </c>
      <c r="L133" s="36">
        <v>90.68</v>
      </c>
      <c r="M133" s="36">
        <v>90.68</v>
      </c>
      <c r="N133" s="37">
        <v>90.68</v>
      </c>
      <c r="O133" s="24">
        <f t="shared" si="48"/>
        <v>0</v>
      </c>
      <c r="P133" s="23">
        <f t="shared" si="49"/>
        <v>0</v>
      </c>
      <c r="Q133" s="37">
        <f t="shared" si="47"/>
        <v>0</v>
      </c>
      <c r="R133" s="6">
        <f t="shared" si="50"/>
        <v>96586</v>
      </c>
    </row>
    <row r="134" spans="1:18" ht="14.45" customHeight="1" x14ac:dyDescent="0.25">
      <c r="A134" s="5" t="s">
        <v>8</v>
      </c>
      <c r="B134" s="26">
        <v>96552.5</v>
      </c>
      <c r="C134" s="20">
        <v>0.5</v>
      </c>
      <c r="D134" s="85" t="s">
        <v>17</v>
      </c>
      <c r="E134" s="86"/>
      <c r="F134" s="86"/>
      <c r="G134" s="87"/>
      <c r="H134" s="66"/>
      <c r="I134" s="66"/>
      <c r="J134" s="67"/>
      <c r="K134" s="41"/>
      <c r="L134" s="38"/>
      <c r="M134" s="38"/>
      <c r="N134" s="39"/>
      <c r="O134" s="41"/>
      <c r="P134" s="38"/>
      <c r="Q134" s="39"/>
      <c r="R134" s="6">
        <f t="shared" si="50"/>
        <v>96552.5</v>
      </c>
    </row>
    <row r="135" spans="1:18" x14ac:dyDescent="0.25">
      <c r="A135" s="5" t="s">
        <v>8</v>
      </c>
      <c r="B135" s="26">
        <v>96514</v>
      </c>
      <c r="C135" s="20">
        <v>0.5</v>
      </c>
      <c r="D135" s="5">
        <v>2732</v>
      </c>
      <c r="E135" s="28">
        <v>2737</v>
      </c>
      <c r="F135" s="28">
        <v>2737</v>
      </c>
      <c r="G135" s="59">
        <v>2737</v>
      </c>
      <c r="H135" s="68">
        <f>E135-D135</f>
        <v>5</v>
      </c>
      <c r="I135" s="28">
        <f>F135-D135</f>
        <v>5</v>
      </c>
      <c r="J135" s="59">
        <f t="shared" si="53"/>
        <v>5</v>
      </c>
      <c r="K135" s="73">
        <v>90.65</v>
      </c>
      <c r="L135" s="36">
        <v>90.65</v>
      </c>
      <c r="M135" s="36">
        <v>90.65</v>
      </c>
      <c r="N135" s="37">
        <v>90.65</v>
      </c>
      <c r="O135" s="24">
        <f t="shared" si="48"/>
        <v>0</v>
      </c>
      <c r="P135" s="23">
        <f t="shared" si="49"/>
        <v>0</v>
      </c>
      <c r="Q135" s="37">
        <f t="shared" si="47"/>
        <v>0</v>
      </c>
      <c r="R135" s="6">
        <f t="shared" si="50"/>
        <v>96514</v>
      </c>
    </row>
    <row r="136" spans="1:18" x14ac:dyDescent="0.25">
      <c r="A136" s="5" t="s">
        <v>8</v>
      </c>
      <c r="B136" s="26">
        <v>96459</v>
      </c>
      <c r="C136" s="20">
        <v>0.5</v>
      </c>
      <c r="D136" s="5">
        <v>2751</v>
      </c>
      <c r="E136" s="28">
        <v>2756</v>
      </c>
      <c r="F136" s="28">
        <v>2756</v>
      </c>
      <c r="G136" s="59">
        <v>2756</v>
      </c>
      <c r="H136" s="68">
        <f>E136-D136</f>
        <v>5</v>
      </c>
      <c r="I136" s="28">
        <f>F136-D136</f>
        <v>5</v>
      </c>
      <c r="J136" s="59">
        <f t="shared" si="53"/>
        <v>5</v>
      </c>
      <c r="K136" s="73">
        <v>90.55</v>
      </c>
      <c r="L136" s="36">
        <v>90.56</v>
      </c>
      <c r="M136" s="36">
        <v>90.56</v>
      </c>
      <c r="N136" s="37">
        <v>90.56</v>
      </c>
      <c r="O136" s="24">
        <f t="shared" si="48"/>
        <v>1.0000000000005116E-2</v>
      </c>
      <c r="P136" s="23">
        <f t="shared" si="49"/>
        <v>1.0000000000005116E-2</v>
      </c>
      <c r="Q136" s="37">
        <f t="shared" si="47"/>
        <v>1.0000000000005116E-2</v>
      </c>
      <c r="R136" s="6">
        <f t="shared" si="50"/>
        <v>96459</v>
      </c>
    </row>
    <row r="137" spans="1:18" ht="14.45" customHeight="1" x14ac:dyDescent="0.25">
      <c r="A137" s="5" t="s">
        <v>8</v>
      </c>
      <c r="B137" s="26">
        <v>96380.5</v>
      </c>
      <c r="C137" s="20">
        <v>0.5</v>
      </c>
      <c r="D137" s="85" t="s">
        <v>18</v>
      </c>
      <c r="E137" s="86"/>
      <c r="F137" s="86"/>
      <c r="G137" s="87"/>
      <c r="H137" s="66"/>
      <c r="I137" s="66"/>
      <c r="J137" s="67"/>
      <c r="K137" s="41"/>
      <c r="L137" s="38"/>
      <c r="M137" s="38"/>
      <c r="N137" s="39"/>
      <c r="O137" s="41"/>
      <c r="P137" s="38"/>
      <c r="Q137" s="39"/>
      <c r="R137" s="6">
        <f t="shared" si="50"/>
        <v>96380.5</v>
      </c>
    </row>
    <row r="138" spans="1:18" x14ac:dyDescent="0.25">
      <c r="A138" s="5" t="s">
        <v>8</v>
      </c>
      <c r="B138" s="26">
        <v>96298</v>
      </c>
      <c r="C138" s="20">
        <v>0.5</v>
      </c>
      <c r="D138" s="5">
        <v>2751</v>
      </c>
      <c r="E138" s="28">
        <v>2756</v>
      </c>
      <c r="F138" s="28">
        <v>2756</v>
      </c>
      <c r="G138" s="59">
        <v>2756</v>
      </c>
      <c r="H138" s="68">
        <f>E138-D138</f>
        <v>5</v>
      </c>
      <c r="I138" s="28">
        <f>F138-D138</f>
        <v>5</v>
      </c>
      <c r="J138" s="59">
        <f t="shared" si="53"/>
        <v>5</v>
      </c>
      <c r="K138" s="73">
        <v>90.42</v>
      </c>
      <c r="L138" s="36">
        <v>90.42</v>
      </c>
      <c r="M138" s="36">
        <v>90.42</v>
      </c>
      <c r="N138" s="37">
        <v>90.42</v>
      </c>
      <c r="O138" s="24">
        <f t="shared" si="48"/>
        <v>0</v>
      </c>
      <c r="P138" s="23">
        <f t="shared" ref="P138:P155" si="56">M138-K138</f>
        <v>0</v>
      </c>
      <c r="Q138" s="37">
        <f t="shared" si="47"/>
        <v>0</v>
      </c>
      <c r="R138" s="6">
        <f t="shared" si="50"/>
        <v>96298</v>
      </c>
    </row>
    <row r="139" spans="1:18" x14ac:dyDescent="0.25">
      <c r="A139" s="5" t="s">
        <v>8</v>
      </c>
      <c r="B139" s="26">
        <v>96244</v>
      </c>
      <c r="C139" s="20">
        <v>0.5</v>
      </c>
      <c r="D139" s="5">
        <v>2751</v>
      </c>
      <c r="E139" s="28">
        <v>2756</v>
      </c>
      <c r="F139" s="28">
        <v>2756</v>
      </c>
      <c r="G139" s="59">
        <v>2756</v>
      </c>
      <c r="H139" s="68">
        <f>E139-D139</f>
        <v>5</v>
      </c>
      <c r="I139" s="28">
        <f>F139-D139</f>
        <v>5</v>
      </c>
      <c r="J139" s="59">
        <f t="shared" si="53"/>
        <v>5</v>
      </c>
      <c r="K139" s="73">
        <v>90.26</v>
      </c>
      <c r="L139" s="36">
        <v>90.26</v>
      </c>
      <c r="M139" s="36">
        <v>90.26</v>
      </c>
      <c r="N139" s="37">
        <v>90.26</v>
      </c>
      <c r="O139" s="24">
        <f t="shared" si="48"/>
        <v>0</v>
      </c>
      <c r="P139" s="23">
        <f t="shared" si="56"/>
        <v>0</v>
      </c>
      <c r="Q139" s="37">
        <f t="shared" si="47"/>
        <v>0</v>
      </c>
      <c r="R139" s="6">
        <f t="shared" si="50"/>
        <v>96244</v>
      </c>
    </row>
    <row r="140" spans="1:18" ht="14.45" customHeight="1" x14ac:dyDescent="0.25">
      <c r="A140" s="5" t="s">
        <v>8</v>
      </c>
      <c r="B140" s="26">
        <v>96210.5</v>
      </c>
      <c r="C140" s="20">
        <v>0.5</v>
      </c>
      <c r="D140" s="85" t="s">
        <v>19</v>
      </c>
      <c r="E140" s="86"/>
      <c r="F140" s="86"/>
      <c r="G140" s="87"/>
      <c r="H140" s="66"/>
      <c r="I140" s="66"/>
      <c r="J140" s="67"/>
      <c r="K140" s="41"/>
      <c r="L140" s="38"/>
      <c r="M140" s="38"/>
      <c r="N140" s="39"/>
      <c r="O140" s="41"/>
      <c r="P140" s="38"/>
      <c r="Q140" s="39"/>
      <c r="R140" s="6">
        <f t="shared" si="50"/>
        <v>96210.5</v>
      </c>
    </row>
    <row r="141" spans="1:18" x14ac:dyDescent="0.25">
      <c r="A141" s="5" t="s">
        <v>8</v>
      </c>
      <c r="B141" s="26">
        <v>96176</v>
      </c>
      <c r="C141" s="20">
        <v>0.5</v>
      </c>
      <c r="D141" s="5">
        <v>2751</v>
      </c>
      <c r="E141" s="28">
        <v>2756</v>
      </c>
      <c r="F141" s="28">
        <v>2756</v>
      </c>
      <c r="G141" s="59">
        <v>2756</v>
      </c>
      <c r="H141" s="68">
        <f t="shared" ref="H141:H155" si="57">E141-D141</f>
        <v>5</v>
      </c>
      <c r="I141" s="28">
        <f t="shared" ref="I141:I155" si="58">F141-D141</f>
        <v>5</v>
      </c>
      <c r="J141" s="59">
        <f t="shared" si="53"/>
        <v>5</v>
      </c>
      <c r="K141" s="73">
        <v>90.34</v>
      </c>
      <c r="L141" s="36">
        <v>90.34</v>
      </c>
      <c r="M141" s="36">
        <v>90.34</v>
      </c>
      <c r="N141" s="37">
        <v>90.34</v>
      </c>
      <c r="O141" s="24">
        <f t="shared" si="48"/>
        <v>0</v>
      </c>
      <c r="P141" s="23">
        <f t="shared" si="56"/>
        <v>0</v>
      </c>
      <c r="Q141" s="37">
        <f t="shared" si="47"/>
        <v>0</v>
      </c>
      <c r="R141" s="6">
        <f t="shared" si="50"/>
        <v>96176</v>
      </c>
    </row>
    <row r="142" spans="1:18" x14ac:dyDescent="0.25">
      <c r="A142" s="7" t="s">
        <v>8</v>
      </c>
      <c r="B142" s="27">
        <v>96077</v>
      </c>
      <c r="C142" s="20">
        <v>0.5</v>
      </c>
      <c r="D142" s="5">
        <v>2751</v>
      </c>
      <c r="E142" s="28">
        <v>2756</v>
      </c>
      <c r="F142" s="28">
        <v>2756</v>
      </c>
      <c r="G142" s="59">
        <v>2756</v>
      </c>
      <c r="H142" s="68">
        <f t="shared" si="57"/>
        <v>5</v>
      </c>
      <c r="I142" s="28">
        <f t="shared" si="58"/>
        <v>5</v>
      </c>
      <c r="J142" s="59">
        <f t="shared" si="53"/>
        <v>5</v>
      </c>
      <c r="K142" s="73">
        <v>90.32</v>
      </c>
      <c r="L142" s="36">
        <v>90.32</v>
      </c>
      <c r="M142" s="36">
        <v>90.32</v>
      </c>
      <c r="N142" s="37">
        <v>90.32</v>
      </c>
      <c r="O142" s="24">
        <f t="shared" si="48"/>
        <v>0</v>
      </c>
      <c r="P142" s="23">
        <f t="shared" si="56"/>
        <v>0</v>
      </c>
      <c r="Q142" s="37">
        <f t="shared" si="47"/>
        <v>0</v>
      </c>
      <c r="R142" s="6">
        <f t="shared" si="50"/>
        <v>96077</v>
      </c>
    </row>
    <row r="143" spans="1:18" ht="15" customHeight="1" x14ac:dyDescent="0.25">
      <c r="A143" s="5" t="s">
        <v>8</v>
      </c>
      <c r="B143" s="26">
        <v>95826.7</v>
      </c>
      <c r="C143" s="20">
        <v>0.5</v>
      </c>
      <c r="D143" s="5">
        <v>2751</v>
      </c>
      <c r="E143" s="28">
        <v>2756</v>
      </c>
      <c r="F143" s="28">
        <v>2756</v>
      </c>
      <c r="G143" s="59">
        <v>2756</v>
      </c>
      <c r="H143" s="68">
        <f t="shared" si="57"/>
        <v>5</v>
      </c>
      <c r="I143" s="28">
        <f t="shared" si="58"/>
        <v>5</v>
      </c>
      <c r="J143" s="59">
        <f t="shared" si="53"/>
        <v>5</v>
      </c>
      <c r="K143" s="73">
        <v>90.27</v>
      </c>
      <c r="L143" s="36">
        <v>90.27</v>
      </c>
      <c r="M143" s="36">
        <v>90.27</v>
      </c>
      <c r="N143" s="37">
        <v>90.27</v>
      </c>
      <c r="O143" s="24">
        <f t="shared" ref="O143:O151" si="59">L143-K143</f>
        <v>0</v>
      </c>
      <c r="P143" s="23">
        <f t="shared" si="56"/>
        <v>0</v>
      </c>
      <c r="Q143" s="37">
        <f t="shared" si="47"/>
        <v>0</v>
      </c>
      <c r="R143" s="6">
        <f t="shared" si="50"/>
        <v>95826.7</v>
      </c>
    </row>
    <row r="144" spans="1:18" ht="15" customHeight="1" x14ac:dyDescent="0.25">
      <c r="A144" s="5" t="s">
        <v>8</v>
      </c>
      <c r="B144" s="26">
        <v>95629</v>
      </c>
      <c r="C144" s="20">
        <v>0.5</v>
      </c>
      <c r="D144" s="5">
        <v>2751</v>
      </c>
      <c r="E144" s="28">
        <v>2756</v>
      </c>
      <c r="F144" s="28">
        <v>2756</v>
      </c>
      <c r="G144" s="59">
        <v>2756</v>
      </c>
      <c r="H144" s="68">
        <f t="shared" si="57"/>
        <v>5</v>
      </c>
      <c r="I144" s="28">
        <f t="shared" si="58"/>
        <v>5</v>
      </c>
      <c r="J144" s="59">
        <f t="shared" si="53"/>
        <v>5</v>
      </c>
      <c r="K144" s="73">
        <v>90.23</v>
      </c>
      <c r="L144" s="36">
        <v>90.23</v>
      </c>
      <c r="M144" s="36">
        <v>90.23</v>
      </c>
      <c r="N144" s="37">
        <v>90.23</v>
      </c>
      <c r="O144" s="24">
        <f t="shared" si="59"/>
        <v>0</v>
      </c>
      <c r="P144" s="23">
        <f t="shared" si="56"/>
        <v>0</v>
      </c>
      <c r="Q144" s="37">
        <f t="shared" si="47"/>
        <v>0</v>
      </c>
      <c r="R144" s="6">
        <f t="shared" si="50"/>
        <v>95629</v>
      </c>
    </row>
    <row r="145" spans="1:18" ht="15" customHeight="1" x14ac:dyDescent="0.25">
      <c r="A145" s="5" t="s">
        <v>8</v>
      </c>
      <c r="B145" s="26">
        <v>95449.5</v>
      </c>
      <c r="C145" s="20">
        <v>0.5</v>
      </c>
      <c r="D145" s="5">
        <v>2751</v>
      </c>
      <c r="E145" s="28">
        <v>2756</v>
      </c>
      <c r="F145" s="28">
        <v>2756</v>
      </c>
      <c r="G145" s="59">
        <v>2756</v>
      </c>
      <c r="H145" s="68">
        <f t="shared" si="57"/>
        <v>5</v>
      </c>
      <c r="I145" s="28">
        <f t="shared" si="58"/>
        <v>5</v>
      </c>
      <c r="J145" s="59">
        <f t="shared" si="53"/>
        <v>5</v>
      </c>
      <c r="K145" s="73">
        <v>90.2</v>
      </c>
      <c r="L145" s="36">
        <v>90.2</v>
      </c>
      <c r="M145" s="36">
        <v>90.2</v>
      </c>
      <c r="N145" s="37">
        <v>90.2</v>
      </c>
      <c r="O145" s="24">
        <f t="shared" si="59"/>
        <v>0</v>
      </c>
      <c r="P145" s="23">
        <f t="shared" si="56"/>
        <v>0</v>
      </c>
      <c r="Q145" s="37">
        <f t="shared" si="47"/>
        <v>0</v>
      </c>
      <c r="R145" s="6">
        <f t="shared" si="50"/>
        <v>95449.5</v>
      </c>
    </row>
    <row r="146" spans="1:18" ht="15" customHeight="1" x14ac:dyDescent="0.25">
      <c r="A146" s="5" t="s">
        <v>8</v>
      </c>
      <c r="B146" s="26">
        <v>95294.1</v>
      </c>
      <c r="C146" s="20">
        <v>0.5</v>
      </c>
      <c r="D146" s="5">
        <v>2751</v>
      </c>
      <c r="E146" s="28">
        <v>2756</v>
      </c>
      <c r="F146" s="28">
        <v>2756</v>
      </c>
      <c r="G146" s="59">
        <v>2756</v>
      </c>
      <c r="H146" s="68">
        <f t="shared" si="57"/>
        <v>5</v>
      </c>
      <c r="I146" s="28">
        <f t="shared" si="58"/>
        <v>5</v>
      </c>
      <c r="J146" s="59">
        <f t="shared" si="53"/>
        <v>5</v>
      </c>
      <c r="K146" s="73">
        <v>90.17</v>
      </c>
      <c r="L146" s="36">
        <v>90.17</v>
      </c>
      <c r="M146" s="36">
        <v>90.17</v>
      </c>
      <c r="N146" s="37">
        <v>90.17</v>
      </c>
      <c r="O146" s="24">
        <f t="shared" si="59"/>
        <v>0</v>
      </c>
      <c r="P146" s="23">
        <f t="shared" si="56"/>
        <v>0</v>
      </c>
      <c r="Q146" s="37">
        <f t="shared" si="47"/>
        <v>0</v>
      </c>
      <c r="R146" s="6">
        <f t="shared" si="50"/>
        <v>95294.1</v>
      </c>
    </row>
    <row r="147" spans="1:18" ht="15" customHeight="1" x14ac:dyDescent="0.25">
      <c r="A147" s="5" t="s">
        <v>8</v>
      </c>
      <c r="B147" s="26">
        <v>95027.6</v>
      </c>
      <c r="C147" s="20">
        <v>0.5</v>
      </c>
      <c r="D147" s="5">
        <v>2751</v>
      </c>
      <c r="E147" s="28">
        <v>2756</v>
      </c>
      <c r="F147" s="28">
        <v>2756</v>
      </c>
      <c r="G147" s="59">
        <v>2756</v>
      </c>
      <c r="H147" s="68">
        <f t="shared" si="57"/>
        <v>5</v>
      </c>
      <c r="I147" s="28">
        <f t="shared" si="58"/>
        <v>5</v>
      </c>
      <c r="J147" s="59">
        <f t="shared" si="53"/>
        <v>5</v>
      </c>
      <c r="K147" s="73">
        <v>90.12</v>
      </c>
      <c r="L147" s="36">
        <v>90.12</v>
      </c>
      <c r="M147" s="36">
        <v>90.12</v>
      </c>
      <c r="N147" s="37">
        <v>90.12</v>
      </c>
      <c r="O147" s="24">
        <f t="shared" si="59"/>
        <v>0</v>
      </c>
      <c r="P147" s="23">
        <f t="shared" si="56"/>
        <v>0</v>
      </c>
      <c r="Q147" s="37">
        <f t="shared" si="47"/>
        <v>0</v>
      </c>
      <c r="R147" s="6">
        <f t="shared" si="50"/>
        <v>95027.6</v>
      </c>
    </row>
    <row r="148" spans="1:18" ht="15" customHeight="1" x14ac:dyDescent="0.25">
      <c r="A148" s="5" t="s">
        <v>8</v>
      </c>
      <c r="B148" s="26">
        <v>94745.39</v>
      </c>
      <c r="C148" s="20">
        <v>0.5</v>
      </c>
      <c r="D148" s="5">
        <v>2751</v>
      </c>
      <c r="E148" s="28">
        <v>2756</v>
      </c>
      <c r="F148" s="28">
        <v>2756</v>
      </c>
      <c r="G148" s="59">
        <v>2756</v>
      </c>
      <c r="H148" s="68">
        <f t="shared" si="57"/>
        <v>5</v>
      </c>
      <c r="I148" s="28">
        <f t="shared" si="58"/>
        <v>5</v>
      </c>
      <c r="J148" s="59">
        <f t="shared" si="53"/>
        <v>5</v>
      </c>
      <c r="K148" s="73">
        <v>90.07</v>
      </c>
      <c r="L148" s="36">
        <v>90.07</v>
      </c>
      <c r="M148" s="36">
        <v>90.07</v>
      </c>
      <c r="N148" s="37">
        <v>90.07</v>
      </c>
      <c r="O148" s="24">
        <f t="shared" si="59"/>
        <v>0</v>
      </c>
      <c r="P148" s="23">
        <f t="shared" si="56"/>
        <v>0</v>
      </c>
      <c r="Q148" s="37">
        <f t="shared" si="47"/>
        <v>0</v>
      </c>
      <c r="R148" s="6">
        <f t="shared" si="50"/>
        <v>94745.39</v>
      </c>
    </row>
    <row r="149" spans="1:18" ht="15" customHeight="1" x14ac:dyDescent="0.25">
      <c r="A149" s="5" t="s">
        <v>8</v>
      </c>
      <c r="B149" s="26">
        <v>94536.7</v>
      </c>
      <c r="C149" s="20">
        <v>0.5</v>
      </c>
      <c r="D149" s="5">
        <v>4659</v>
      </c>
      <c r="E149" s="28">
        <v>4658</v>
      </c>
      <c r="F149" s="28">
        <v>4658</v>
      </c>
      <c r="G149" s="59">
        <v>4658</v>
      </c>
      <c r="H149" s="68">
        <f t="shared" si="57"/>
        <v>-1</v>
      </c>
      <c r="I149" s="28">
        <f t="shared" si="58"/>
        <v>-1</v>
      </c>
      <c r="J149" s="59">
        <f t="shared" si="53"/>
        <v>-1</v>
      </c>
      <c r="K149" s="73">
        <v>89.84</v>
      </c>
      <c r="L149" s="36">
        <v>89.84</v>
      </c>
      <c r="M149" s="36">
        <v>89.84</v>
      </c>
      <c r="N149" s="37">
        <v>89.84</v>
      </c>
      <c r="O149" s="24">
        <f t="shared" si="59"/>
        <v>0</v>
      </c>
      <c r="P149" s="23">
        <f t="shared" si="56"/>
        <v>0</v>
      </c>
      <c r="Q149" s="37">
        <f t="shared" si="47"/>
        <v>0</v>
      </c>
      <c r="R149" s="6">
        <f t="shared" si="50"/>
        <v>94536.7</v>
      </c>
    </row>
    <row r="150" spans="1:18" ht="15" customHeight="1" x14ac:dyDescent="0.25">
      <c r="A150" s="5" t="s">
        <v>8</v>
      </c>
      <c r="B150" s="26">
        <v>94345.79</v>
      </c>
      <c r="C150" s="20">
        <v>0.5</v>
      </c>
      <c r="D150" s="5">
        <v>4659</v>
      </c>
      <c r="E150" s="28">
        <v>4658</v>
      </c>
      <c r="F150" s="28">
        <v>4658</v>
      </c>
      <c r="G150" s="59">
        <v>4658</v>
      </c>
      <c r="H150" s="68">
        <f t="shared" si="57"/>
        <v>-1</v>
      </c>
      <c r="I150" s="28">
        <f t="shared" si="58"/>
        <v>-1</v>
      </c>
      <c r="J150" s="59">
        <f t="shared" si="53"/>
        <v>-1</v>
      </c>
      <c r="K150" s="73">
        <v>89.9</v>
      </c>
      <c r="L150" s="36">
        <v>89.9</v>
      </c>
      <c r="M150" s="36">
        <v>89.9</v>
      </c>
      <c r="N150" s="37">
        <v>89.9</v>
      </c>
      <c r="O150" s="24">
        <f t="shared" si="59"/>
        <v>0</v>
      </c>
      <c r="P150" s="23">
        <f t="shared" si="56"/>
        <v>0</v>
      </c>
      <c r="Q150" s="37">
        <f t="shared" si="47"/>
        <v>0</v>
      </c>
      <c r="R150" s="6">
        <f t="shared" si="50"/>
        <v>94345.79</v>
      </c>
    </row>
    <row r="151" spans="1:18" ht="15" customHeight="1" x14ac:dyDescent="0.25">
      <c r="A151" s="5" t="s">
        <v>8</v>
      </c>
      <c r="B151" s="26">
        <v>94197.2</v>
      </c>
      <c r="C151" s="20">
        <v>0.5</v>
      </c>
      <c r="D151" s="5">
        <v>4659</v>
      </c>
      <c r="E151" s="28">
        <v>4658</v>
      </c>
      <c r="F151" s="28">
        <v>4658</v>
      </c>
      <c r="G151" s="59">
        <v>4658</v>
      </c>
      <c r="H151" s="68">
        <f t="shared" si="57"/>
        <v>-1</v>
      </c>
      <c r="I151" s="28">
        <f t="shared" si="58"/>
        <v>-1</v>
      </c>
      <c r="J151" s="59">
        <f t="shared" si="53"/>
        <v>-1</v>
      </c>
      <c r="K151" s="73">
        <v>89.88</v>
      </c>
      <c r="L151" s="36">
        <v>89.88</v>
      </c>
      <c r="M151" s="36">
        <v>89.88</v>
      </c>
      <c r="N151" s="37">
        <v>89.88</v>
      </c>
      <c r="O151" s="24">
        <f t="shared" si="59"/>
        <v>0</v>
      </c>
      <c r="P151" s="23">
        <f t="shared" si="56"/>
        <v>0</v>
      </c>
      <c r="Q151" s="37">
        <f t="shared" si="47"/>
        <v>0</v>
      </c>
      <c r="R151" s="6">
        <f t="shared" si="50"/>
        <v>94197.2</v>
      </c>
    </row>
    <row r="152" spans="1:18" ht="15" customHeight="1" x14ac:dyDescent="0.25">
      <c r="A152" s="7" t="s">
        <v>8</v>
      </c>
      <c r="B152" s="27">
        <v>94064.6</v>
      </c>
      <c r="C152" s="20">
        <v>0.5</v>
      </c>
      <c r="D152" s="5">
        <v>4659</v>
      </c>
      <c r="E152" s="28">
        <v>4658</v>
      </c>
      <c r="F152" s="28">
        <v>4658</v>
      </c>
      <c r="G152" s="59">
        <v>4658</v>
      </c>
      <c r="H152" s="68">
        <f t="shared" si="57"/>
        <v>-1</v>
      </c>
      <c r="I152" s="28">
        <f t="shared" si="58"/>
        <v>-1</v>
      </c>
      <c r="J152" s="59">
        <f t="shared" si="53"/>
        <v>-1</v>
      </c>
      <c r="K152" s="73">
        <v>89.88</v>
      </c>
      <c r="L152" s="36">
        <v>89.88</v>
      </c>
      <c r="M152" s="36">
        <v>89.88</v>
      </c>
      <c r="N152" s="37">
        <v>89.88</v>
      </c>
      <c r="O152" s="24">
        <f>L152-K152</f>
        <v>0</v>
      </c>
      <c r="P152" s="23">
        <f t="shared" si="56"/>
        <v>0</v>
      </c>
      <c r="Q152" s="37">
        <f t="shared" si="47"/>
        <v>0</v>
      </c>
      <c r="R152" s="6">
        <f t="shared" si="50"/>
        <v>94064.6</v>
      </c>
    </row>
    <row r="153" spans="1:18" x14ac:dyDescent="0.25">
      <c r="A153" s="5" t="s">
        <v>59</v>
      </c>
      <c r="B153" s="28">
        <v>93748.7</v>
      </c>
      <c r="C153" s="20">
        <v>0.5</v>
      </c>
      <c r="D153" s="5">
        <v>4592</v>
      </c>
      <c r="E153" s="28">
        <v>4592</v>
      </c>
      <c r="F153" s="28">
        <v>4592</v>
      </c>
      <c r="G153" s="59">
        <v>4592</v>
      </c>
      <c r="H153" s="68">
        <f t="shared" si="57"/>
        <v>0</v>
      </c>
      <c r="I153" s="28">
        <f t="shared" si="58"/>
        <v>0</v>
      </c>
      <c r="J153" s="59">
        <f t="shared" si="53"/>
        <v>0</v>
      </c>
      <c r="K153" s="73">
        <v>89.85</v>
      </c>
      <c r="L153" s="36">
        <v>89.85</v>
      </c>
      <c r="M153" s="36">
        <v>89.85</v>
      </c>
      <c r="N153" s="37">
        <v>89.85</v>
      </c>
      <c r="O153" s="24">
        <f t="shared" ref="O153:O155" si="60">L153-K153</f>
        <v>0</v>
      </c>
      <c r="P153" s="23">
        <f t="shared" si="56"/>
        <v>0</v>
      </c>
      <c r="Q153" s="37">
        <f t="shared" si="47"/>
        <v>0</v>
      </c>
    </row>
    <row r="154" spans="1:18" x14ac:dyDescent="0.25">
      <c r="A154" s="5" t="s">
        <v>59</v>
      </c>
      <c r="B154" s="28">
        <v>93630</v>
      </c>
      <c r="C154" s="20">
        <v>0.5</v>
      </c>
      <c r="D154" s="5">
        <v>4592</v>
      </c>
      <c r="E154" s="28">
        <v>4592</v>
      </c>
      <c r="F154" s="28">
        <v>4592</v>
      </c>
      <c r="G154" s="59">
        <v>4592</v>
      </c>
      <c r="H154" s="68">
        <f t="shared" si="57"/>
        <v>0</v>
      </c>
      <c r="I154" s="28">
        <f t="shared" si="58"/>
        <v>0</v>
      </c>
      <c r="J154" s="59">
        <f t="shared" si="53"/>
        <v>0</v>
      </c>
      <c r="K154" s="73">
        <v>89.72</v>
      </c>
      <c r="L154" s="36">
        <v>89.72</v>
      </c>
      <c r="M154" s="36">
        <v>89.72</v>
      </c>
      <c r="N154" s="37">
        <v>89.72</v>
      </c>
      <c r="O154" s="24">
        <f t="shared" si="60"/>
        <v>0</v>
      </c>
      <c r="P154" s="23">
        <f t="shared" si="56"/>
        <v>0</v>
      </c>
      <c r="Q154" s="37">
        <f t="shared" si="47"/>
        <v>0</v>
      </c>
    </row>
    <row r="155" spans="1:18" x14ac:dyDescent="0.25">
      <c r="A155" s="5" t="s">
        <v>59</v>
      </c>
      <c r="B155" s="28">
        <v>93534</v>
      </c>
      <c r="C155" s="20">
        <v>0.5</v>
      </c>
      <c r="D155" s="5">
        <v>4592</v>
      </c>
      <c r="E155" s="28">
        <v>4592</v>
      </c>
      <c r="F155" s="28">
        <v>4592</v>
      </c>
      <c r="G155" s="59">
        <v>4592</v>
      </c>
      <c r="H155" s="68">
        <f t="shared" si="57"/>
        <v>0</v>
      </c>
      <c r="I155" s="28">
        <f t="shared" si="58"/>
        <v>0</v>
      </c>
      <c r="J155" s="59">
        <f t="shared" si="53"/>
        <v>0</v>
      </c>
      <c r="K155" s="73">
        <v>89.49</v>
      </c>
      <c r="L155" s="36">
        <v>89.49</v>
      </c>
      <c r="M155" s="36">
        <v>89.49</v>
      </c>
      <c r="N155" s="37">
        <v>89.49</v>
      </c>
      <c r="O155" s="24">
        <f t="shared" si="60"/>
        <v>0</v>
      </c>
      <c r="P155" s="23">
        <f t="shared" si="56"/>
        <v>0</v>
      </c>
      <c r="Q155" s="37">
        <f t="shared" si="47"/>
        <v>0</v>
      </c>
    </row>
    <row r="156" spans="1:18" ht="14.45" customHeight="1" x14ac:dyDescent="0.25">
      <c r="A156" s="5" t="s">
        <v>59</v>
      </c>
      <c r="B156" s="28">
        <v>93477</v>
      </c>
      <c r="C156" s="20">
        <v>0.5</v>
      </c>
      <c r="D156" s="85" t="s">
        <v>106</v>
      </c>
      <c r="E156" s="86"/>
      <c r="F156" s="86"/>
      <c r="G156" s="87"/>
      <c r="H156" s="66"/>
      <c r="I156" s="66"/>
      <c r="J156" s="67"/>
      <c r="K156" s="41"/>
      <c r="L156" s="38"/>
      <c r="M156" s="38"/>
      <c r="N156" s="39"/>
      <c r="O156" s="41"/>
      <c r="P156" s="38"/>
      <c r="Q156" s="39"/>
    </row>
    <row r="157" spans="1:18" x14ac:dyDescent="0.25">
      <c r="A157" s="5" t="s">
        <v>59</v>
      </c>
      <c r="B157" s="28">
        <v>93419</v>
      </c>
      <c r="C157" s="20">
        <v>0.5</v>
      </c>
      <c r="D157" s="5">
        <v>4592</v>
      </c>
      <c r="E157" s="28">
        <v>4592</v>
      </c>
      <c r="F157" s="28">
        <v>4592</v>
      </c>
      <c r="G157" s="59">
        <v>4592</v>
      </c>
      <c r="H157" s="68">
        <f>E157-D157</f>
        <v>0</v>
      </c>
      <c r="I157" s="28">
        <f>F157-D157</f>
        <v>0</v>
      </c>
      <c r="J157" s="59">
        <f t="shared" si="53"/>
        <v>0</v>
      </c>
      <c r="K157" s="73">
        <v>89.32</v>
      </c>
      <c r="L157" s="36">
        <v>89.32</v>
      </c>
      <c r="M157" s="36">
        <v>89.32</v>
      </c>
      <c r="N157" s="37">
        <v>89.32</v>
      </c>
      <c r="O157" s="24">
        <f t="shared" ref="O157:O161" si="61">L157-K157</f>
        <v>0</v>
      </c>
      <c r="P157" s="23">
        <f t="shared" ref="P157:P161" si="62">M157-K157</f>
        <v>0</v>
      </c>
      <c r="Q157" s="37">
        <f t="shared" si="47"/>
        <v>0</v>
      </c>
    </row>
    <row r="158" spans="1:18" x14ac:dyDescent="0.25">
      <c r="A158" s="5" t="s">
        <v>59</v>
      </c>
      <c r="B158" s="28">
        <v>93320</v>
      </c>
      <c r="C158" s="20">
        <v>0.5</v>
      </c>
      <c r="D158" s="5">
        <v>4592</v>
      </c>
      <c r="E158" s="28">
        <v>4592</v>
      </c>
      <c r="F158" s="28">
        <v>4592</v>
      </c>
      <c r="G158" s="59">
        <v>4592</v>
      </c>
      <c r="H158" s="68">
        <f>E158-D158</f>
        <v>0</v>
      </c>
      <c r="I158" s="28">
        <f>F158-D158</f>
        <v>0</v>
      </c>
      <c r="J158" s="59">
        <f t="shared" si="53"/>
        <v>0</v>
      </c>
      <c r="K158" s="73">
        <v>89.3</v>
      </c>
      <c r="L158" s="36">
        <v>89.3</v>
      </c>
      <c r="M158" s="36">
        <v>89.3</v>
      </c>
      <c r="N158" s="37">
        <v>89.3</v>
      </c>
      <c r="O158" s="24">
        <f t="shared" si="61"/>
        <v>0</v>
      </c>
      <c r="P158" s="23">
        <f t="shared" si="62"/>
        <v>0</v>
      </c>
      <c r="Q158" s="37">
        <f t="shared" si="47"/>
        <v>0</v>
      </c>
    </row>
    <row r="159" spans="1:18" x14ac:dyDescent="0.25">
      <c r="A159" s="5" t="s">
        <v>59</v>
      </c>
      <c r="B159" s="28">
        <v>92851</v>
      </c>
      <c r="C159" s="20">
        <v>0.5</v>
      </c>
      <c r="D159" s="5">
        <v>4592</v>
      </c>
      <c r="E159" s="28">
        <v>4592</v>
      </c>
      <c r="F159" s="28">
        <v>4592</v>
      </c>
      <c r="G159" s="59">
        <v>4592</v>
      </c>
      <c r="H159" s="68">
        <f>E159-D159</f>
        <v>0</v>
      </c>
      <c r="I159" s="28">
        <f>F159-D159</f>
        <v>0</v>
      </c>
      <c r="J159" s="59">
        <f t="shared" si="53"/>
        <v>0</v>
      </c>
      <c r="K159" s="73">
        <v>89.06</v>
      </c>
      <c r="L159" s="36">
        <v>89.06</v>
      </c>
      <c r="M159" s="36">
        <v>89.06</v>
      </c>
      <c r="N159" s="37">
        <v>89.06</v>
      </c>
      <c r="O159" s="24">
        <f t="shared" si="61"/>
        <v>0</v>
      </c>
      <c r="P159" s="23">
        <f t="shared" si="62"/>
        <v>0</v>
      </c>
      <c r="Q159" s="37">
        <f t="shared" si="47"/>
        <v>0</v>
      </c>
    </row>
    <row r="160" spans="1:18" x14ac:dyDescent="0.25">
      <c r="A160" s="5" t="s">
        <v>59</v>
      </c>
      <c r="B160" s="28">
        <v>92147</v>
      </c>
      <c r="C160" s="20">
        <v>0.5</v>
      </c>
      <c r="D160" s="5">
        <v>4592</v>
      </c>
      <c r="E160" s="28">
        <v>4592</v>
      </c>
      <c r="F160" s="28">
        <v>4592</v>
      </c>
      <c r="G160" s="59">
        <v>4592</v>
      </c>
      <c r="H160" s="68">
        <f>E160-D160</f>
        <v>0</v>
      </c>
      <c r="I160" s="28">
        <f>F160-D160</f>
        <v>0</v>
      </c>
      <c r="J160" s="59">
        <f t="shared" si="53"/>
        <v>0</v>
      </c>
      <c r="K160" s="73">
        <v>88.71</v>
      </c>
      <c r="L160" s="36">
        <v>88.71</v>
      </c>
      <c r="M160" s="36">
        <v>88.71</v>
      </c>
      <c r="N160" s="37">
        <v>88.71</v>
      </c>
      <c r="O160" s="24">
        <f t="shared" si="61"/>
        <v>0</v>
      </c>
      <c r="P160" s="23">
        <f t="shared" si="62"/>
        <v>0</v>
      </c>
      <c r="Q160" s="37">
        <f t="shared" si="47"/>
        <v>0</v>
      </c>
    </row>
    <row r="161" spans="1:17" x14ac:dyDescent="0.25">
      <c r="A161" s="5" t="s">
        <v>59</v>
      </c>
      <c r="B161" s="28">
        <v>91972</v>
      </c>
      <c r="C161" s="20">
        <v>0.5</v>
      </c>
      <c r="D161" s="5">
        <v>4592</v>
      </c>
      <c r="E161" s="28">
        <v>4592</v>
      </c>
      <c r="F161" s="28">
        <v>4592</v>
      </c>
      <c r="G161" s="59">
        <v>4592</v>
      </c>
      <c r="H161" s="68">
        <f>E161-D161</f>
        <v>0</v>
      </c>
      <c r="I161" s="28">
        <f>F161-D161</f>
        <v>0</v>
      </c>
      <c r="J161" s="59">
        <f t="shared" si="53"/>
        <v>0</v>
      </c>
      <c r="K161" s="73">
        <v>88.63</v>
      </c>
      <c r="L161" s="36">
        <v>88.63</v>
      </c>
      <c r="M161" s="36">
        <v>88.63</v>
      </c>
      <c r="N161" s="37">
        <v>88.63</v>
      </c>
      <c r="O161" s="24">
        <f t="shared" si="61"/>
        <v>0</v>
      </c>
      <c r="P161" s="23">
        <f t="shared" si="62"/>
        <v>0</v>
      </c>
      <c r="Q161" s="37">
        <f t="shared" si="47"/>
        <v>0</v>
      </c>
    </row>
    <row r="162" spans="1:17" ht="14.45" customHeight="1" x14ac:dyDescent="0.25">
      <c r="A162" s="5" t="s">
        <v>59</v>
      </c>
      <c r="B162" s="28">
        <v>91947.5</v>
      </c>
      <c r="C162" s="20">
        <v>0.5</v>
      </c>
      <c r="D162" s="85" t="s">
        <v>107</v>
      </c>
      <c r="E162" s="86"/>
      <c r="F162" s="86"/>
      <c r="G162" s="87"/>
      <c r="H162" s="66"/>
      <c r="I162" s="66"/>
      <c r="J162" s="67"/>
      <c r="K162" s="41"/>
      <c r="L162" s="38"/>
      <c r="M162" s="38"/>
      <c r="N162" s="39"/>
      <c r="O162" s="41"/>
      <c r="P162" s="38"/>
      <c r="Q162" s="39"/>
    </row>
    <row r="163" spans="1:17" x14ac:dyDescent="0.25">
      <c r="A163" s="5" t="s">
        <v>59</v>
      </c>
      <c r="B163" s="28">
        <v>91923</v>
      </c>
      <c r="C163" s="21">
        <v>0.5</v>
      </c>
      <c r="D163" s="5">
        <v>4592</v>
      </c>
      <c r="E163" s="28">
        <v>4592</v>
      </c>
      <c r="F163" s="28">
        <v>4592</v>
      </c>
      <c r="G163" s="59">
        <v>4592</v>
      </c>
      <c r="H163" s="68">
        <f>E163-D163</f>
        <v>0</v>
      </c>
      <c r="I163" s="28">
        <f>F163-D163</f>
        <v>0</v>
      </c>
      <c r="J163" s="59">
        <f t="shared" si="53"/>
        <v>0</v>
      </c>
      <c r="K163" s="73">
        <v>88.52</v>
      </c>
      <c r="L163" s="36">
        <v>88.52</v>
      </c>
      <c r="M163" s="36">
        <v>88.52</v>
      </c>
      <c r="N163" s="37">
        <v>88.52</v>
      </c>
      <c r="O163" s="24">
        <f t="shared" ref="O163:O165" si="63">L163-K163</f>
        <v>0</v>
      </c>
      <c r="P163" s="23">
        <f t="shared" ref="P163:P165" si="64">M163-K163</f>
        <v>0</v>
      </c>
      <c r="Q163" s="37">
        <f t="shared" si="47"/>
        <v>0</v>
      </c>
    </row>
    <row r="164" spans="1:17" x14ac:dyDescent="0.25">
      <c r="A164" s="5" t="s">
        <v>59</v>
      </c>
      <c r="B164" s="28">
        <v>91823</v>
      </c>
      <c r="C164" s="21">
        <v>0.5</v>
      </c>
      <c r="D164" s="5">
        <v>4592</v>
      </c>
      <c r="E164" s="28">
        <v>4592</v>
      </c>
      <c r="F164" s="28">
        <v>4592</v>
      </c>
      <c r="G164" s="59">
        <v>4592</v>
      </c>
      <c r="H164" s="68">
        <f>E164-D164</f>
        <v>0</v>
      </c>
      <c r="I164" s="28">
        <f>F164-D164</f>
        <v>0</v>
      </c>
      <c r="J164" s="59">
        <f>G164-D164</f>
        <v>0</v>
      </c>
      <c r="K164" s="73">
        <v>88.45</v>
      </c>
      <c r="L164" s="36">
        <v>88.45</v>
      </c>
      <c r="M164" s="36">
        <v>88.45</v>
      </c>
      <c r="N164" s="37">
        <v>88.45</v>
      </c>
      <c r="O164" s="24">
        <f t="shared" si="63"/>
        <v>0</v>
      </c>
      <c r="P164" s="23">
        <f t="shared" si="64"/>
        <v>0</v>
      </c>
      <c r="Q164" s="37">
        <f t="shared" si="47"/>
        <v>0</v>
      </c>
    </row>
    <row r="165" spans="1:17" ht="15.75" thickBot="1" x14ac:dyDescent="0.3">
      <c r="A165" s="3" t="s">
        <v>59</v>
      </c>
      <c r="B165" s="29">
        <v>91339</v>
      </c>
      <c r="C165" s="22">
        <v>0.5</v>
      </c>
      <c r="D165" s="3">
        <v>4592</v>
      </c>
      <c r="E165" s="29">
        <v>4592</v>
      </c>
      <c r="F165" s="29">
        <v>4592</v>
      </c>
      <c r="G165" s="61">
        <v>4592</v>
      </c>
      <c r="H165" s="69">
        <f>E165-D165</f>
        <v>0</v>
      </c>
      <c r="I165" s="29">
        <f>F165-D165</f>
        <v>0</v>
      </c>
      <c r="J165" s="61">
        <f>G165-D165</f>
        <v>0</v>
      </c>
      <c r="K165" s="43">
        <v>88.21</v>
      </c>
      <c r="L165" s="15">
        <v>88.21</v>
      </c>
      <c r="M165" s="15">
        <v>88.21</v>
      </c>
      <c r="N165" s="44">
        <v>88.21</v>
      </c>
      <c r="O165" s="11">
        <f t="shared" si="63"/>
        <v>0</v>
      </c>
      <c r="P165" s="13">
        <f t="shared" si="64"/>
        <v>0</v>
      </c>
      <c r="Q165" s="44">
        <f t="shared" si="47"/>
        <v>0</v>
      </c>
    </row>
  </sheetData>
  <mergeCells count="20">
    <mergeCell ref="A1:A3"/>
    <mergeCell ref="C1:C3"/>
    <mergeCell ref="B1:B3"/>
    <mergeCell ref="D156:G156"/>
    <mergeCell ref="D162:G162"/>
    <mergeCell ref="R1:R3"/>
    <mergeCell ref="D1:G1"/>
    <mergeCell ref="H1:J1"/>
    <mergeCell ref="O1:Q1"/>
    <mergeCell ref="K1:N1"/>
    <mergeCell ref="D122:G122"/>
    <mergeCell ref="D128:G128"/>
    <mergeCell ref="D134:G134"/>
    <mergeCell ref="D137:G137"/>
    <mergeCell ref="D140:G140"/>
    <mergeCell ref="D15:G15"/>
    <mergeCell ref="D18:G18"/>
    <mergeCell ref="D21:G21"/>
    <mergeCell ref="D102:G102"/>
    <mergeCell ref="D115:G115"/>
  </mergeCells>
  <conditionalFormatting sqref="H4:J1048576 O4:Q1048576">
    <cfRule type="cellIs" dxfId="13" priority="1" operator="greaterThan">
      <formula>0</formula>
    </cfRule>
    <cfRule type="cellIs" dxfId="12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(2-yr)</oddHeader>
    <oddFooter>&amp;L&amp;"Times New Roman,Regular"&amp;8&amp;Z&amp;F&amp;R&amp;"Times New Roman,Regular"&amp;P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5"/>
  <sheetViews>
    <sheetView zoomScaleNormal="100" workbookViewId="0">
      <selection activeCell="H14" sqref="H14"/>
    </sheetView>
  </sheetViews>
  <sheetFormatPr defaultColWidth="9.140625" defaultRowHeight="15" x14ac:dyDescent="0.25"/>
  <cols>
    <col min="1" max="1" width="16.42578125" style="4" bestFit="1" customWidth="1"/>
    <col min="2" max="2" width="10.7109375" style="30" customWidth="1"/>
    <col min="3" max="3" width="9.140625" style="4" customWidth="1"/>
    <col min="4" max="7" width="9.7109375" style="62" customWidth="1"/>
    <col min="8" max="10" width="10.42578125" style="62" customWidth="1"/>
    <col min="11" max="12" width="9.7109375" style="74" customWidth="1"/>
    <col min="13" max="14" width="9.7109375" style="75" customWidth="1"/>
    <col min="15" max="17" width="10.42578125" style="40" customWidth="1"/>
    <col min="18" max="18" width="10.7109375" style="4" hidden="1" customWidth="1"/>
    <col min="19" max="16384" width="9.140625" style="1"/>
  </cols>
  <sheetData>
    <row r="1" spans="1:18" ht="15.75" customHeight="1" x14ac:dyDescent="0.25">
      <c r="A1" s="103" t="s">
        <v>2</v>
      </c>
      <c r="B1" s="109" t="s">
        <v>15</v>
      </c>
      <c r="C1" s="106" t="s">
        <v>3</v>
      </c>
      <c r="D1" s="115" t="s">
        <v>16</v>
      </c>
      <c r="E1" s="116"/>
      <c r="F1" s="116"/>
      <c r="G1" s="117"/>
      <c r="H1" s="94" t="s">
        <v>22</v>
      </c>
      <c r="I1" s="95"/>
      <c r="J1" s="96"/>
      <c r="K1" s="100" t="s">
        <v>1</v>
      </c>
      <c r="L1" s="101"/>
      <c r="M1" s="101"/>
      <c r="N1" s="102"/>
      <c r="O1" s="97" t="s">
        <v>13</v>
      </c>
      <c r="P1" s="98"/>
      <c r="Q1" s="99"/>
      <c r="R1" s="88" t="s">
        <v>15</v>
      </c>
    </row>
    <row r="2" spans="1:18" s="2" customFormat="1" ht="30" customHeight="1" x14ac:dyDescent="0.25">
      <c r="A2" s="104"/>
      <c r="B2" s="110"/>
      <c r="C2" s="107"/>
      <c r="D2" s="48" t="s">
        <v>0</v>
      </c>
      <c r="E2" s="49" t="s">
        <v>89</v>
      </c>
      <c r="F2" s="49" t="s">
        <v>90</v>
      </c>
      <c r="G2" s="50" t="s">
        <v>91</v>
      </c>
      <c r="H2" s="48" t="s">
        <v>86</v>
      </c>
      <c r="I2" s="49" t="s">
        <v>87</v>
      </c>
      <c r="J2" s="63" t="s">
        <v>88</v>
      </c>
      <c r="K2" s="31" t="s">
        <v>0</v>
      </c>
      <c r="L2" s="32" t="s">
        <v>89</v>
      </c>
      <c r="M2" s="32" t="s">
        <v>90</v>
      </c>
      <c r="N2" s="70" t="s">
        <v>91</v>
      </c>
      <c r="O2" s="31" t="s">
        <v>86</v>
      </c>
      <c r="P2" s="32" t="s">
        <v>87</v>
      </c>
      <c r="Q2" s="42" t="s">
        <v>88</v>
      </c>
      <c r="R2" s="89"/>
    </row>
    <row r="3" spans="1:18" s="17" customFormat="1" ht="15" customHeight="1" thickBot="1" x14ac:dyDescent="0.3">
      <c r="A3" s="105"/>
      <c r="B3" s="111"/>
      <c r="C3" s="108"/>
      <c r="D3" s="51" t="s">
        <v>9</v>
      </c>
      <c r="E3" s="52" t="s">
        <v>10</v>
      </c>
      <c r="F3" s="52" t="s">
        <v>12</v>
      </c>
      <c r="G3" s="53" t="s">
        <v>23</v>
      </c>
      <c r="H3" s="51" t="s">
        <v>11</v>
      </c>
      <c r="I3" s="52" t="s">
        <v>14</v>
      </c>
      <c r="J3" s="53" t="s">
        <v>85</v>
      </c>
      <c r="K3" s="33" t="s">
        <v>24</v>
      </c>
      <c r="L3" s="34" t="s">
        <v>25</v>
      </c>
      <c r="M3" s="34" t="s">
        <v>92</v>
      </c>
      <c r="N3" s="71" t="s">
        <v>98</v>
      </c>
      <c r="O3" s="43" t="s">
        <v>93</v>
      </c>
      <c r="P3" s="15" t="s">
        <v>94</v>
      </c>
      <c r="Q3" s="44" t="s">
        <v>95</v>
      </c>
      <c r="R3" s="90"/>
    </row>
    <row r="4" spans="1:18" s="17" customFormat="1" ht="15" customHeight="1" x14ac:dyDescent="0.25">
      <c r="A4" s="45" t="s">
        <v>96</v>
      </c>
      <c r="B4" s="46">
        <v>7714.9539999999997</v>
      </c>
      <c r="C4" s="47">
        <v>0.2</v>
      </c>
      <c r="D4" s="54">
        <v>1889</v>
      </c>
      <c r="E4" s="55">
        <v>2092</v>
      </c>
      <c r="F4" s="55">
        <v>2463</v>
      </c>
      <c r="G4" s="56">
        <v>2834</v>
      </c>
      <c r="H4" s="64">
        <f>E4-D4</f>
        <v>203</v>
      </c>
      <c r="I4" s="55">
        <f>F4-D4</f>
        <v>574</v>
      </c>
      <c r="J4" s="56">
        <f>G4-D4</f>
        <v>945</v>
      </c>
      <c r="K4" s="72">
        <v>101.61</v>
      </c>
      <c r="L4" s="14" t="s">
        <v>305</v>
      </c>
      <c r="M4" s="14" t="s">
        <v>82</v>
      </c>
      <c r="N4" s="35" t="s">
        <v>468</v>
      </c>
      <c r="O4" s="72">
        <f>L4-K4</f>
        <v>0.35999999999999943</v>
      </c>
      <c r="P4" s="14">
        <f>M4-K4</f>
        <v>0.95999999999999375</v>
      </c>
      <c r="Q4" s="35">
        <f>N4-L4</f>
        <v>1.1700000000000017</v>
      </c>
      <c r="R4" s="8"/>
    </row>
    <row r="5" spans="1:18" s="17" customFormat="1" ht="15" customHeight="1" x14ac:dyDescent="0.25">
      <c r="A5" s="18" t="s">
        <v>96</v>
      </c>
      <c r="B5" s="25">
        <v>7554.9539999999997</v>
      </c>
      <c r="C5" s="20">
        <v>0.2</v>
      </c>
      <c r="D5" s="57">
        <v>1951</v>
      </c>
      <c r="E5" s="26">
        <v>2150</v>
      </c>
      <c r="F5" s="26">
        <v>2512</v>
      </c>
      <c r="G5" s="58">
        <v>2878</v>
      </c>
      <c r="H5" s="65">
        <f>E5-D5</f>
        <v>199</v>
      </c>
      <c r="I5" s="26">
        <f>F5-D5</f>
        <v>561</v>
      </c>
      <c r="J5" s="58">
        <f>G5-D5</f>
        <v>927</v>
      </c>
      <c r="K5" s="73">
        <v>101.53</v>
      </c>
      <c r="L5" s="36" t="s">
        <v>73</v>
      </c>
      <c r="M5" s="36" t="s">
        <v>442</v>
      </c>
      <c r="N5" s="37" t="s">
        <v>469</v>
      </c>
      <c r="O5" s="73">
        <f>L5-K5</f>
        <v>0.37000000000000455</v>
      </c>
      <c r="P5" s="36">
        <f>M5-K5</f>
        <v>0.98000000000000398</v>
      </c>
      <c r="Q5" s="37">
        <f>N5-L5</f>
        <v>1.1899999999999977</v>
      </c>
      <c r="R5" s="8"/>
    </row>
    <row r="6" spans="1:18" s="17" customFormat="1" ht="15" customHeight="1" x14ac:dyDescent="0.25">
      <c r="A6" s="18" t="s">
        <v>96</v>
      </c>
      <c r="B6" s="25">
        <v>7360.6980000000003</v>
      </c>
      <c r="C6" s="20">
        <v>0.2</v>
      </c>
      <c r="D6" s="57">
        <v>1951</v>
      </c>
      <c r="E6" s="26">
        <v>2150</v>
      </c>
      <c r="F6" s="26">
        <v>2512</v>
      </c>
      <c r="G6" s="58">
        <v>2878</v>
      </c>
      <c r="H6" s="65">
        <f t="shared" ref="H6:H69" si="0">E6-D6</f>
        <v>199</v>
      </c>
      <c r="I6" s="26">
        <f t="shared" ref="I6:I69" si="1">F6-D6</f>
        <v>561</v>
      </c>
      <c r="J6" s="58">
        <f t="shared" ref="J6:J69" si="2">G6-D6</f>
        <v>927</v>
      </c>
      <c r="K6" s="73">
        <v>101.44</v>
      </c>
      <c r="L6" s="36" t="s">
        <v>38</v>
      </c>
      <c r="M6" s="36" t="s">
        <v>64</v>
      </c>
      <c r="N6" s="37" t="s">
        <v>49</v>
      </c>
      <c r="O6" s="73">
        <f t="shared" ref="O6:O14" si="3">L6-K6</f>
        <v>0.37000000000000455</v>
      </c>
      <c r="P6" s="36">
        <f t="shared" ref="P6:Q14" si="4">M6-K6</f>
        <v>0.99000000000000909</v>
      </c>
      <c r="Q6" s="37">
        <f t="shared" si="4"/>
        <v>1.1899999999999977</v>
      </c>
      <c r="R6" s="8"/>
    </row>
    <row r="7" spans="1:18" s="17" customFormat="1" ht="15" customHeight="1" x14ac:dyDescent="0.25">
      <c r="A7" s="18" t="s">
        <v>96</v>
      </c>
      <c r="B7" s="25">
        <v>6110.6980000000003</v>
      </c>
      <c r="C7" s="20">
        <v>0.2</v>
      </c>
      <c r="D7" s="57">
        <v>1951</v>
      </c>
      <c r="E7" s="26">
        <v>2150</v>
      </c>
      <c r="F7" s="26">
        <v>2512</v>
      </c>
      <c r="G7" s="58">
        <v>2878</v>
      </c>
      <c r="H7" s="65">
        <f t="shared" si="0"/>
        <v>199</v>
      </c>
      <c r="I7" s="26">
        <f t="shared" si="1"/>
        <v>561</v>
      </c>
      <c r="J7" s="58">
        <f t="shared" si="2"/>
        <v>927</v>
      </c>
      <c r="K7" s="73">
        <v>100.85</v>
      </c>
      <c r="L7" s="36" t="s">
        <v>306</v>
      </c>
      <c r="M7" s="36" t="s">
        <v>443</v>
      </c>
      <c r="N7" s="37" t="s">
        <v>470</v>
      </c>
      <c r="O7" s="73">
        <f t="shared" si="3"/>
        <v>0.39000000000000057</v>
      </c>
      <c r="P7" s="36">
        <f t="shared" si="4"/>
        <v>1.0200000000000102</v>
      </c>
      <c r="Q7" s="37">
        <f t="shared" si="4"/>
        <v>1.2199999999999989</v>
      </c>
      <c r="R7" s="8"/>
    </row>
    <row r="8" spans="1:18" s="17" customFormat="1" ht="15" customHeight="1" x14ac:dyDescent="0.25">
      <c r="A8" s="18" t="s">
        <v>96</v>
      </c>
      <c r="B8" s="25">
        <v>5245.6980000000003</v>
      </c>
      <c r="C8" s="20">
        <v>0.2</v>
      </c>
      <c r="D8" s="57">
        <v>1951</v>
      </c>
      <c r="E8" s="26">
        <v>2150</v>
      </c>
      <c r="F8" s="26">
        <v>2512</v>
      </c>
      <c r="G8" s="58">
        <v>2878</v>
      </c>
      <c r="H8" s="65">
        <f t="shared" si="0"/>
        <v>199</v>
      </c>
      <c r="I8" s="26">
        <f t="shared" si="1"/>
        <v>561</v>
      </c>
      <c r="J8" s="58">
        <f t="shared" si="2"/>
        <v>927</v>
      </c>
      <c r="K8" s="73">
        <v>100.51</v>
      </c>
      <c r="L8" s="36" t="s">
        <v>307</v>
      </c>
      <c r="M8" s="36" t="s">
        <v>39</v>
      </c>
      <c r="N8" s="37" t="s">
        <v>471</v>
      </c>
      <c r="O8" s="73">
        <f t="shared" si="3"/>
        <v>0.39000000000000057</v>
      </c>
      <c r="P8" s="36">
        <f t="shared" si="4"/>
        <v>1.019999999999996</v>
      </c>
      <c r="Q8" s="37">
        <f t="shared" si="4"/>
        <v>1.2199999999999989</v>
      </c>
      <c r="R8" s="8"/>
    </row>
    <row r="9" spans="1:18" s="17" customFormat="1" ht="15" customHeight="1" x14ac:dyDescent="0.25">
      <c r="A9" s="18" t="s">
        <v>96</v>
      </c>
      <c r="B9" s="25">
        <v>5045.6980000000003</v>
      </c>
      <c r="C9" s="20">
        <v>0.2</v>
      </c>
      <c r="D9" s="57">
        <v>1951</v>
      </c>
      <c r="E9" s="26">
        <v>2150</v>
      </c>
      <c r="F9" s="26">
        <v>2512</v>
      </c>
      <c r="G9" s="58">
        <v>2878</v>
      </c>
      <c r="H9" s="65">
        <f t="shared" si="0"/>
        <v>199</v>
      </c>
      <c r="I9" s="26">
        <f t="shared" si="1"/>
        <v>561</v>
      </c>
      <c r="J9" s="58">
        <f t="shared" si="2"/>
        <v>927</v>
      </c>
      <c r="K9" s="73">
        <v>100.43</v>
      </c>
      <c r="L9" s="36" t="s">
        <v>308</v>
      </c>
      <c r="M9" s="36" t="s">
        <v>444</v>
      </c>
      <c r="N9" s="37" t="s">
        <v>472</v>
      </c>
      <c r="O9" s="73">
        <f t="shared" si="3"/>
        <v>0.39999999999999147</v>
      </c>
      <c r="P9" s="36">
        <f t="shared" si="4"/>
        <v>1.0299999999999869</v>
      </c>
      <c r="Q9" s="37">
        <f t="shared" si="4"/>
        <v>1.2199999999999989</v>
      </c>
      <c r="R9" s="8"/>
    </row>
    <row r="10" spans="1:18" s="17" customFormat="1" ht="15" customHeight="1" x14ac:dyDescent="0.25">
      <c r="A10" s="18" t="s">
        <v>96</v>
      </c>
      <c r="B10" s="25">
        <v>4360.6980000000003</v>
      </c>
      <c r="C10" s="20">
        <v>0.2</v>
      </c>
      <c r="D10" s="57">
        <v>1951</v>
      </c>
      <c r="E10" s="26">
        <v>2150</v>
      </c>
      <c r="F10" s="26">
        <v>2512</v>
      </c>
      <c r="G10" s="58">
        <v>2878</v>
      </c>
      <c r="H10" s="65">
        <f t="shared" si="0"/>
        <v>199</v>
      </c>
      <c r="I10" s="26">
        <f t="shared" si="1"/>
        <v>561</v>
      </c>
      <c r="J10" s="58">
        <f t="shared" si="2"/>
        <v>927</v>
      </c>
      <c r="K10" s="73">
        <v>100.21</v>
      </c>
      <c r="L10" s="36" t="s">
        <v>70</v>
      </c>
      <c r="M10" s="36" t="s">
        <v>376</v>
      </c>
      <c r="N10" s="37" t="s">
        <v>473</v>
      </c>
      <c r="O10" s="73">
        <f t="shared" si="3"/>
        <v>0.39000000000000057</v>
      </c>
      <c r="P10" s="36">
        <f t="shared" si="4"/>
        <v>1.0200000000000102</v>
      </c>
      <c r="Q10" s="37">
        <f t="shared" si="4"/>
        <v>1.2199999999999989</v>
      </c>
      <c r="R10" s="8"/>
    </row>
    <row r="11" spans="1:18" s="17" customFormat="1" ht="15" customHeight="1" x14ac:dyDescent="0.25">
      <c r="A11" s="18" t="s">
        <v>96</v>
      </c>
      <c r="B11" s="25">
        <v>4185.6980000000003</v>
      </c>
      <c r="C11" s="20">
        <v>0.2</v>
      </c>
      <c r="D11" s="57">
        <v>1951</v>
      </c>
      <c r="E11" s="26">
        <v>2150</v>
      </c>
      <c r="F11" s="26">
        <v>2512</v>
      </c>
      <c r="G11" s="58">
        <v>2878</v>
      </c>
      <c r="H11" s="65">
        <f t="shared" si="0"/>
        <v>199</v>
      </c>
      <c r="I11" s="26">
        <f t="shared" si="1"/>
        <v>561</v>
      </c>
      <c r="J11" s="58">
        <f t="shared" si="2"/>
        <v>927</v>
      </c>
      <c r="K11" s="73">
        <v>100.15</v>
      </c>
      <c r="L11" s="36" t="s">
        <v>309</v>
      </c>
      <c r="M11" s="36" t="s">
        <v>445</v>
      </c>
      <c r="N11" s="37" t="s">
        <v>74</v>
      </c>
      <c r="O11" s="73">
        <f t="shared" si="3"/>
        <v>0.39999999999999147</v>
      </c>
      <c r="P11" s="36">
        <f t="shared" si="4"/>
        <v>1.019999999999996</v>
      </c>
      <c r="Q11" s="37">
        <f t="shared" si="4"/>
        <v>1.210000000000008</v>
      </c>
      <c r="R11" s="8"/>
    </row>
    <row r="12" spans="1:18" s="17" customFormat="1" ht="15" customHeight="1" x14ac:dyDescent="0.25">
      <c r="A12" s="18" t="s">
        <v>96</v>
      </c>
      <c r="B12" s="25">
        <v>2435.6979999999999</v>
      </c>
      <c r="C12" s="20">
        <v>0.2</v>
      </c>
      <c r="D12" s="57">
        <v>1951</v>
      </c>
      <c r="E12" s="26">
        <v>2150</v>
      </c>
      <c r="F12" s="26">
        <v>2512</v>
      </c>
      <c r="G12" s="58">
        <v>2878</v>
      </c>
      <c r="H12" s="65">
        <f t="shared" si="0"/>
        <v>199</v>
      </c>
      <c r="I12" s="26">
        <f t="shared" si="1"/>
        <v>561</v>
      </c>
      <c r="J12" s="58">
        <f t="shared" si="2"/>
        <v>927</v>
      </c>
      <c r="K12" s="73">
        <v>99.74</v>
      </c>
      <c r="L12" s="36" t="s">
        <v>77</v>
      </c>
      <c r="M12" s="36" t="s">
        <v>446</v>
      </c>
      <c r="N12" s="37" t="s">
        <v>20</v>
      </c>
      <c r="O12" s="73">
        <f t="shared" si="3"/>
        <v>0.39000000000000057</v>
      </c>
      <c r="P12" s="36">
        <f t="shared" si="4"/>
        <v>0.99000000000000909</v>
      </c>
      <c r="Q12" s="37">
        <f t="shared" si="4"/>
        <v>1.1700000000000017</v>
      </c>
      <c r="R12" s="8"/>
    </row>
    <row r="13" spans="1:18" s="17" customFormat="1" ht="15" customHeight="1" x14ac:dyDescent="0.25">
      <c r="A13" s="18" t="s">
        <v>96</v>
      </c>
      <c r="B13" s="25">
        <v>2219.9560000000001</v>
      </c>
      <c r="C13" s="20">
        <v>0.2</v>
      </c>
      <c r="D13" s="57">
        <v>1976</v>
      </c>
      <c r="E13" s="26">
        <v>2173</v>
      </c>
      <c r="F13" s="26">
        <v>2531</v>
      </c>
      <c r="G13" s="58">
        <v>2896</v>
      </c>
      <c r="H13" s="65">
        <f t="shared" si="0"/>
        <v>197</v>
      </c>
      <c r="I13" s="26">
        <f t="shared" si="1"/>
        <v>555</v>
      </c>
      <c r="J13" s="58">
        <f t="shared" si="2"/>
        <v>920</v>
      </c>
      <c r="K13" s="73">
        <v>99.7</v>
      </c>
      <c r="L13" s="36" t="s">
        <v>310</v>
      </c>
      <c r="M13" s="36" t="s">
        <v>378</v>
      </c>
      <c r="N13" s="37" t="s">
        <v>474</v>
      </c>
      <c r="O13" s="73">
        <f t="shared" si="3"/>
        <v>0.39000000000000057</v>
      </c>
      <c r="P13" s="36">
        <f t="shared" si="4"/>
        <v>0.98999999999999488</v>
      </c>
      <c r="Q13" s="37">
        <f t="shared" si="4"/>
        <v>1.1700000000000017</v>
      </c>
      <c r="R13" s="8"/>
    </row>
    <row r="14" spans="1:18" s="17" customFormat="1" ht="15" customHeight="1" x14ac:dyDescent="0.25">
      <c r="A14" s="18" t="s">
        <v>96</v>
      </c>
      <c r="B14" s="25">
        <v>2120.3270000000002</v>
      </c>
      <c r="C14" s="20">
        <v>0.2</v>
      </c>
      <c r="D14" s="57">
        <v>1976</v>
      </c>
      <c r="E14" s="26">
        <v>2173</v>
      </c>
      <c r="F14" s="26">
        <v>2531</v>
      </c>
      <c r="G14" s="58">
        <v>2896</v>
      </c>
      <c r="H14" s="65">
        <f t="shared" si="0"/>
        <v>197</v>
      </c>
      <c r="I14" s="26">
        <f t="shared" si="1"/>
        <v>555</v>
      </c>
      <c r="J14" s="58">
        <f t="shared" si="2"/>
        <v>920</v>
      </c>
      <c r="K14" s="73">
        <v>99.57</v>
      </c>
      <c r="L14" s="36" t="s">
        <v>78</v>
      </c>
      <c r="M14" s="36" t="s">
        <v>447</v>
      </c>
      <c r="N14" s="37" t="s">
        <v>21</v>
      </c>
      <c r="O14" s="73">
        <f t="shared" si="3"/>
        <v>0.39000000000000057</v>
      </c>
      <c r="P14" s="36">
        <f t="shared" si="4"/>
        <v>0.97000000000001307</v>
      </c>
      <c r="Q14" s="37">
        <f t="shared" si="4"/>
        <v>1.1400000000000006</v>
      </c>
      <c r="R14" s="8"/>
    </row>
    <row r="15" spans="1:18" s="17" customFormat="1" ht="15" customHeight="1" x14ac:dyDescent="0.25">
      <c r="A15" s="18" t="s">
        <v>96</v>
      </c>
      <c r="B15" s="25">
        <v>2090.3270000000002</v>
      </c>
      <c r="C15" s="20">
        <v>0.2</v>
      </c>
      <c r="D15" s="112" t="s">
        <v>99</v>
      </c>
      <c r="E15" s="113"/>
      <c r="F15" s="113"/>
      <c r="G15" s="114"/>
      <c r="H15" s="66"/>
      <c r="I15" s="66"/>
      <c r="J15" s="67"/>
      <c r="K15" s="41"/>
      <c r="L15" s="38"/>
      <c r="M15" s="38"/>
      <c r="N15" s="39"/>
      <c r="O15" s="41"/>
      <c r="P15" s="38"/>
      <c r="Q15" s="39"/>
      <c r="R15" s="8"/>
    </row>
    <row r="16" spans="1:18" s="17" customFormat="1" ht="15" customHeight="1" x14ac:dyDescent="0.25">
      <c r="A16" s="18" t="s">
        <v>96</v>
      </c>
      <c r="B16" s="25">
        <v>2066.3270000000002</v>
      </c>
      <c r="C16" s="20">
        <v>0.2</v>
      </c>
      <c r="D16" s="57">
        <v>1976</v>
      </c>
      <c r="E16" s="26">
        <v>2173</v>
      </c>
      <c r="F16" s="26">
        <v>2531</v>
      </c>
      <c r="G16" s="58">
        <v>2896</v>
      </c>
      <c r="H16" s="65">
        <f t="shared" si="0"/>
        <v>197</v>
      </c>
      <c r="I16" s="26">
        <f t="shared" si="1"/>
        <v>555</v>
      </c>
      <c r="J16" s="58">
        <f t="shared" si="2"/>
        <v>920</v>
      </c>
      <c r="K16" s="73">
        <v>99.53</v>
      </c>
      <c r="L16" s="36" t="s">
        <v>311</v>
      </c>
      <c r="M16" s="36" t="s">
        <v>448</v>
      </c>
      <c r="N16" s="37" t="s">
        <v>475</v>
      </c>
      <c r="O16" s="73">
        <f t="shared" ref="O16:O17" si="5">L16-K16</f>
        <v>0.37999999999999545</v>
      </c>
      <c r="P16" s="36">
        <f t="shared" ref="P16:Q17" si="6">M16-K16</f>
        <v>0.95999999999999375</v>
      </c>
      <c r="Q16" s="37">
        <f t="shared" si="6"/>
        <v>1.1400000000000006</v>
      </c>
      <c r="R16" s="8"/>
    </row>
    <row r="17" spans="1:18" s="17" customFormat="1" ht="15" customHeight="1" x14ac:dyDescent="0.25">
      <c r="A17" s="18" t="s">
        <v>96</v>
      </c>
      <c r="B17" s="25">
        <v>2051.3270000000002</v>
      </c>
      <c r="C17" s="20">
        <v>0.2</v>
      </c>
      <c r="D17" s="57">
        <v>1976</v>
      </c>
      <c r="E17" s="26">
        <v>2173</v>
      </c>
      <c r="F17" s="26">
        <v>2531</v>
      </c>
      <c r="G17" s="58">
        <v>2896</v>
      </c>
      <c r="H17" s="65">
        <f t="shared" si="0"/>
        <v>197</v>
      </c>
      <c r="I17" s="26">
        <f t="shared" si="1"/>
        <v>555</v>
      </c>
      <c r="J17" s="58">
        <f t="shared" si="2"/>
        <v>920</v>
      </c>
      <c r="K17" s="73">
        <v>99.52</v>
      </c>
      <c r="L17" s="36" t="s">
        <v>312</v>
      </c>
      <c r="M17" s="36" t="s">
        <v>34</v>
      </c>
      <c r="N17" s="37" t="s">
        <v>68</v>
      </c>
      <c r="O17" s="73">
        <f t="shared" si="5"/>
        <v>0.38000000000000966</v>
      </c>
      <c r="P17" s="36">
        <f t="shared" si="6"/>
        <v>0.96000000000000796</v>
      </c>
      <c r="Q17" s="37">
        <f t="shared" si="6"/>
        <v>1.1400000000000006</v>
      </c>
      <c r="R17" s="8"/>
    </row>
    <row r="18" spans="1:18" s="17" customFormat="1" ht="15" customHeight="1" x14ac:dyDescent="0.25">
      <c r="A18" s="18" t="s">
        <v>96</v>
      </c>
      <c r="B18" s="25">
        <v>1974.327</v>
      </c>
      <c r="C18" s="20">
        <v>0.2</v>
      </c>
      <c r="D18" s="112" t="s">
        <v>100</v>
      </c>
      <c r="E18" s="113"/>
      <c r="F18" s="113"/>
      <c r="G18" s="114"/>
      <c r="H18" s="66"/>
      <c r="I18" s="66"/>
      <c r="J18" s="67"/>
      <c r="K18" s="41"/>
      <c r="L18" s="38"/>
      <c r="M18" s="38"/>
      <c r="N18" s="39"/>
      <c r="O18" s="41"/>
      <c r="P18" s="38"/>
      <c r="Q18" s="39"/>
      <c r="R18" s="8"/>
    </row>
    <row r="19" spans="1:18" s="17" customFormat="1" ht="15" customHeight="1" x14ac:dyDescent="0.25">
      <c r="A19" s="18" t="s">
        <v>96</v>
      </c>
      <c r="B19" s="25">
        <v>1897.327</v>
      </c>
      <c r="C19" s="20">
        <v>0.2</v>
      </c>
      <c r="D19" s="57">
        <v>1976</v>
      </c>
      <c r="E19" s="26">
        <v>2173</v>
      </c>
      <c r="F19" s="26">
        <v>2531</v>
      </c>
      <c r="G19" s="58">
        <v>2896</v>
      </c>
      <c r="H19" s="65">
        <f t="shared" si="0"/>
        <v>197</v>
      </c>
      <c r="I19" s="26">
        <f t="shared" si="1"/>
        <v>555</v>
      </c>
      <c r="J19" s="58">
        <f t="shared" si="2"/>
        <v>920</v>
      </c>
      <c r="K19" s="73">
        <v>99.4</v>
      </c>
      <c r="L19" s="36" t="s">
        <v>313</v>
      </c>
      <c r="M19" s="36" t="s">
        <v>35</v>
      </c>
      <c r="N19" s="37" t="s">
        <v>307</v>
      </c>
      <c r="O19" s="73">
        <f t="shared" ref="O19:O20" si="7">L19-K19</f>
        <v>0.37999999999999545</v>
      </c>
      <c r="P19" s="36">
        <f t="shared" ref="P19:Q20" si="8">M19-K19</f>
        <v>0.94999999999998863</v>
      </c>
      <c r="Q19" s="37">
        <f t="shared" si="8"/>
        <v>1.1200000000000045</v>
      </c>
      <c r="R19" s="8"/>
    </row>
    <row r="20" spans="1:18" s="17" customFormat="1" ht="15" customHeight="1" x14ac:dyDescent="0.25">
      <c r="A20" s="18" t="s">
        <v>96</v>
      </c>
      <c r="B20" s="25">
        <v>1882.327</v>
      </c>
      <c r="C20" s="20">
        <v>0.2</v>
      </c>
      <c r="D20" s="57">
        <v>1976</v>
      </c>
      <c r="E20" s="26">
        <v>2173</v>
      </c>
      <c r="F20" s="26">
        <v>2531</v>
      </c>
      <c r="G20" s="58">
        <v>2896</v>
      </c>
      <c r="H20" s="65">
        <f t="shared" si="0"/>
        <v>197</v>
      </c>
      <c r="I20" s="26">
        <f t="shared" si="1"/>
        <v>555</v>
      </c>
      <c r="J20" s="58">
        <f t="shared" si="2"/>
        <v>920</v>
      </c>
      <c r="K20" s="73">
        <v>99.39</v>
      </c>
      <c r="L20" s="36" t="s">
        <v>71</v>
      </c>
      <c r="M20" s="36" t="s">
        <v>449</v>
      </c>
      <c r="N20" s="37" t="s">
        <v>476</v>
      </c>
      <c r="O20" s="73">
        <f t="shared" si="7"/>
        <v>0.37999999999999545</v>
      </c>
      <c r="P20" s="36">
        <f t="shared" si="8"/>
        <v>0.95000000000000284</v>
      </c>
      <c r="Q20" s="37">
        <f t="shared" si="8"/>
        <v>1.1200000000000045</v>
      </c>
      <c r="R20" s="8"/>
    </row>
    <row r="21" spans="1:18" s="17" customFormat="1" ht="15" customHeight="1" x14ac:dyDescent="0.25">
      <c r="A21" s="18" t="s">
        <v>96</v>
      </c>
      <c r="B21" s="25">
        <v>1856.32</v>
      </c>
      <c r="C21" s="20">
        <v>0.2</v>
      </c>
      <c r="D21" s="112" t="s">
        <v>101</v>
      </c>
      <c r="E21" s="113"/>
      <c r="F21" s="113"/>
      <c r="G21" s="114"/>
      <c r="H21" s="66"/>
      <c r="I21" s="66"/>
      <c r="J21" s="67"/>
      <c r="K21" s="41"/>
      <c r="L21" s="38"/>
      <c r="M21" s="38"/>
      <c r="N21" s="39"/>
      <c r="O21" s="41"/>
      <c r="P21" s="38"/>
      <c r="Q21" s="39"/>
      <c r="R21" s="8"/>
    </row>
    <row r="22" spans="1:18" s="17" customFormat="1" ht="15" customHeight="1" x14ac:dyDescent="0.25">
      <c r="A22" s="18" t="s">
        <v>96</v>
      </c>
      <c r="B22" s="25">
        <v>1829.327</v>
      </c>
      <c r="C22" s="20">
        <v>0.2</v>
      </c>
      <c r="D22" s="57">
        <v>1976</v>
      </c>
      <c r="E22" s="26">
        <v>2173</v>
      </c>
      <c r="F22" s="26">
        <v>2531</v>
      </c>
      <c r="G22" s="58">
        <v>2896</v>
      </c>
      <c r="H22" s="65">
        <f t="shared" si="0"/>
        <v>197</v>
      </c>
      <c r="I22" s="26">
        <f t="shared" si="1"/>
        <v>555</v>
      </c>
      <c r="J22" s="58">
        <f t="shared" si="2"/>
        <v>920</v>
      </c>
      <c r="K22" s="24">
        <v>99.35</v>
      </c>
      <c r="L22" s="36" t="s">
        <v>314</v>
      </c>
      <c r="M22" s="36" t="s">
        <v>450</v>
      </c>
      <c r="N22" s="37" t="s">
        <v>69</v>
      </c>
      <c r="O22" s="73">
        <f t="shared" ref="O22:O32" si="9">L22-K22</f>
        <v>0.37000000000000455</v>
      </c>
      <c r="P22" s="36">
        <f t="shared" ref="P22:Q32" si="10">M22-K22</f>
        <v>0.94000000000001194</v>
      </c>
      <c r="Q22" s="37">
        <f t="shared" si="10"/>
        <v>1.1200000000000045</v>
      </c>
      <c r="R22" s="8"/>
    </row>
    <row r="23" spans="1:18" s="17" customFormat="1" ht="15" customHeight="1" x14ac:dyDescent="0.25">
      <c r="A23" s="18" t="s">
        <v>96</v>
      </c>
      <c r="B23" s="25">
        <v>1646.0530000000001</v>
      </c>
      <c r="C23" s="20">
        <v>0.2</v>
      </c>
      <c r="D23" s="57">
        <v>1976</v>
      </c>
      <c r="E23" s="26">
        <v>2173</v>
      </c>
      <c r="F23" s="26">
        <v>2531</v>
      </c>
      <c r="G23" s="58">
        <v>2896</v>
      </c>
      <c r="H23" s="65">
        <f t="shared" si="0"/>
        <v>197</v>
      </c>
      <c r="I23" s="26">
        <f t="shared" si="1"/>
        <v>555</v>
      </c>
      <c r="J23" s="58">
        <f t="shared" si="2"/>
        <v>920</v>
      </c>
      <c r="K23" s="24">
        <v>99.14</v>
      </c>
      <c r="L23" s="36" t="s">
        <v>144</v>
      </c>
      <c r="M23" s="36" t="s">
        <v>37</v>
      </c>
      <c r="N23" s="37" t="s">
        <v>477</v>
      </c>
      <c r="O23" s="73">
        <f t="shared" si="9"/>
        <v>0.37999999999999545</v>
      </c>
      <c r="P23" s="36">
        <f t="shared" si="10"/>
        <v>0.92999999999999261</v>
      </c>
      <c r="Q23" s="37">
        <f t="shared" si="10"/>
        <v>1.0700000000000074</v>
      </c>
      <c r="R23" s="8"/>
    </row>
    <row r="24" spans="1:18" s="17" customFormat="1" ht="15" customHeight="1" x14ac:dyDescent="0.25">
      <c r="A24" s="18" t="s">
        <v>96</v>
      </c>
      <c r="B24" s="25">
        <v>1259.4459999999999</v>
      </c>
      <c r="C24" s="20">
        <v>0.2</v>
      </c>
      <c r="D24" s="57">
        <v>1976</v>
      </c>
      <c r="E24" s="26">
        <v>2173</v>
      </c>
      <c r="F24" s="26">
        <v>2531</v>
      </c>
      <c r="G24" s="58">
        <v>2896</v>
      </c>
      <c r="H24" s="65">
        <f t="shared" si="0"/>
        <v>197</v>
      </c>
      <c r="I24" s="26">
        <f t="shared" si="1"/>
        <v>555</v>
      </c>
      <c r="J24" s="58">
        <f t="shared" si="2"/>
        <v>920</v>
      </c>
      <c r="K24" s="24">
        <v>98.82</v>
      </c>
      <c r="L24" s="36" t="s">
        <v>315</v>
      </c>
      <c r="M24" s="36" t="s">
        <v>314</v>
      </c>
      <c r="N24" s="37" t="s">
        <v>478</v>
      </c>
      <c r="O24" s="73">
        <f t="shared" si="9"/>
        <v>0.37000000000000455</v>
      </c>
      <c r="P24" s="36">
        <f t="shared" si="10"/>
        <v>0.90000000000000568</v>
      </c>
      <c r="Q24" s="37">
        <f t="shared" si="10"/>
        <v>1.0400000000000063</v>
      </c>
      <c r="R24" s="8"/>
    </row>
    <row r="25" spans="1:18" s="17" customFormat="1" ht="15" customHeight="1" x14ac:dyDescent="0.25">
      <c r="A25" s="18" t="s">
        <v>96</v>
      </c>
      <c r="B25" s="25">
        <v>991.23140000000001</v>
      </c>
      <c r="C25" s="20">
        <v>0.2</v>
      </c>
      <c r="D25" s="57">
        <v>1976</v>
      </c>
      <c r="E25" s="26">
        <v>2173</v>
      </c>
      <c r="F25" s="26">
        <v>2531</v>
      </c>
      <c r="G25" s="58">
        <v>2896</v>
      </c>
      <c r="H25" s="65">
        <f t="shared" si="0"/>
        <v>197</v>
      </c>
      <c r="I25" s="26">
        <f t="shared" si="1"/>
        <v>555</v>
      </c>
      <c r="J25" s="58">
        <f t="shared" si="2"/>
        <v>920</v>
      </c>
      <c r="K25" s="24">
        <v>98.6</v>
      </c>
      <c r="L25" s="36" t="s">
        <v>76</v>
      </c>
      <c r="M25" s="36" t="s">
        <v>451</v>
      </c>
      <c r="N25" s="37" t="s">
        <v>479</v>
      </c>
      <c r="O25" s="73">
        <f t="shared" si="9"/>
        <v>0.37000000000000455</v>
      </c>
      <c r="P25" s="36">
        <f t="shared" si="10"/>
        <v>0.89000000000000057</v>
      </c>
      <c r="Q25" s="37">
        <f t="shared" si="10"/>
        <v>1.0100000000000051</v>
      </c>
      <c r="R25" s="8"/>
    </row>
    <row r="26" spans="1:18" s="17" customFormat="1" ht="15" customHeight="1" x14ac:dyDescent="0.25">
      <c r="A26" s="18" t="s">
        <v>96</v>
      </c>
      <c r="B26" s="25">
        <v>144.17830000000001</v>
      </c>
      <c r="C26" s="20">
        <v>0.2</v>
      </c>
      <c r="D26" s="57">
        <v>1976</v>
      </c>
      <c r="E26" s="26">
        <v>2173</v>
      </c>
      <c r="F26" s="26">
        <v>2531</v>
      </c>
      <c r="G26" s="58">
        <v>2896</v>
      </c>
      <c r="H26" s="65">
        <f t="shared" si="0"/>
        <v>197</v>
      </c>
      <c r="I26" s="26">
        <f t="shared" si="1"/>
        <v>555</v>
      </c>
      <c r="J26" s="58">
        <f t="shared" si="2"/>
        <v>920</v>
      </c>
      <c r="K26" s="24">
        <v>97.95</v>
      </c>
      <c r="L26" s="36" t="s">
        <v>316</v>
      </c>
      <c r="M26" s="36" t="s">
        <v>452</v>
      </c>
      <c r="N26" s="37" t="s">
        <v>65</v>
      </c>
      <c r="O26" s="73">
        <f t="shared" si="9"/>
        <v>0.35999999999999943</v>
      </c>
      <c r="P26" s="36">
        <f t="shared" si="10"/>
        <v>0.81999999999999318</v>
      </c>
      <c r="Q26" s="37">
        <f t="shared" si="10"/>
        <v>0.90999999999999659</v>
      </c>
      <c r="R26" s="8"/>
    </row>
    <row r="27" spans="1:18" s="17" customFormat="1" ht="15" hidden="1" customHeight="1" x14ac:dyDescent="0.25">
      <c r="A27" s="18" t="s">
        <v>97</v>
      </c>
      <c r="B27" s="25">
        <v>135006</v>
      </c>
      <c r="C27" s="20">
        <v>0.2</v>
      </c>
      <c r="D27" s="57">
        <v>107</v>
      </c>
      <c r="E27" s="26" t="s">
        <v>109</v>
      </c>
      <c r="F27" s="26">
        <v>107</v>
      </c>
      <c r="G27" s="58">
        <v>107</v>
      </c>
      <c r="H27" s="65">
        <f t="shared" si="0"/>
        <v>0</v>
      </c>
      <c r="I27" s="26">
        <f t="shared" si="1"/>
        <v>0</v>
      </c>
      <c r="J27" s="58">
        <f t="shared" si="2"/>
        <v>0</v>
      </c>
      <c r="K27" s="24">
        <v>127.98</v>
      </c>
      <c r="L27" s="36" t="s">
        <v>145</v>
      </c>
      <c r="M27" s="36" t="s">
        <v>145</v>
      </c>
      <c r="N27" s="37" t="s">
        <v>145</v>
      </c>
      <c r="O27" s="73">
        <f t="shared" si="9"/>
        <v>0</v>
      </c>
      <c r="P27" s="36">
        <f t="shared" si="10"/>
        <v>0</v>
      </c>
      <c r="Q27" s="37">
        <f t="shared" si="10"/>
        <v>0</v>
      </c>
      <c r="R27" s="8"/>
    </row>
    <row r="28" spans="1:18" s="17" customFormat="1" ht="15" hidden="1" customHeight="1" x14ac:dyDescent="0.25">
      <c r="A28" s="18" t="s">
        <v>97</v>
      </c>
      <c r="B28" s="25">
        <v>133960</v>
      </c>
      <c r="C28" s="20">
        <v>0.2</v>
      </c>
      <c r="D28" s="57">
        <v>154</v>
      </c>
      <c r="E28" s="26" t="s">
        <v>110</v>
      </c>
      <c r="F28" s="26">
        <v>154</v>
      </c>
      <c r="G28" s="58">
        <v>154</v>
      </c>
      <c r="H28" s="65">
        <f t="shared" si="0"/>
        <v>0</v>
      </c>
      <c r="I28" s="26">
        <f t="shared" si="1"/>
        <v>0</v>
      </c>
      <c r="J28" s="58">
        <f t="shared" si="2"/>
        <v>0</v>
      </c>
      <c r="K28" s="24">
        <v>127.45</v>
      </c>
      <c r="L28" s="36" t="s">
        <v>146</v>
      </c>
      <c r="M28" s="36" t="s">
        <v>146</v>
      </c>
      <c r="N28" s="37" t="s">
        <v>146</v>
      </c>
      <c r="O28" s="73">
        <f t="shared" si="9"/>
        <v>0</v>
      </c>
      <c r="P28" s="36">
        <f t="shared" si="10"/>
        <v>0</v>
      </c>
      <c r="Q28" s="37">
        <f t="shared" si="10"/>
        <v>0</v>
      </c>
      <c r="R28" s="8"/>
    </row>
    <row r="29" spans="1:18" s="17" customFormat="1" ht="15" hidden="1" customHeight="1" x14ac:dyDescent="0.25">
      <c r="A29" s="18" t="s">
        <v>97</v>
      </c>
      <c r="B29" s="25">
        <v>133211</v>
      </c>
      <c r="C29" s="20">
        <v>0.2</v>
      </c>
      <c r="D29" s="57">
        <v>156</v>
      </c>
      <c r="E29" s="26" t="s">
        <v>111</v>
      </c>
      <c r="F29" s="26">
        <v>156</v>
      </c>
      <c r="G29" s="58">
        <v>156</v>
      </c>
      <c r="H29" s="65">
        <f t="shared" si="0"/>
        <v>0</v>
      </c>
      <c r="I29" s="26">
        <f t="shared" si="1"/>
        <v>0</v>
      </c>
      <c r="J29" s="58">
        <f t="shared" si="2"/>
        <v>0</v>
      </c>
      <c r="K29" s="24">
        <v>125.35</v>
      </c>
      <c r="L29" s="36" t="s">
        <v>147</v>
      </c>
      <c r="M29" s="36" t="s">
        <v>147</v>
      </c>
      <c r="N29" s="37" t="s">
        <v>147</v>
      </c>
      <c r="O29" s="73">
        <f t="shared" si="9"/>
        <v>0</v>
      </c>
      <c r="P29" s="36">
        <f t="shared" si="10"/>
        <v>0</v>
      </c>
      <c r="Q29" s="37">
        <f t="shared" si="10"/>
        <v>0</v>
      </c>
      <c r="R29" s="8"/>
    </row>
    <row r="30" spans="1:18" s="17" customFormat="1" ht="15" hidden="1" customHeight="1" x14ac:dyDescent="0.25">
      <c r="A30" s="18" t="s">
        <v>97</v>
      </c>
      <c r="B30" s="25">
        <v>133191</v>
      </c>
      <c r="C30" s="20">
        <v>0.2</v>
      </c>
      <c r="D30" s="57">
        <v>162</v>
      </c>
      <c r="E30" s="26" t="s">
        <v>112</v>
      </c>
      <c r="F30" s="26">
        <v>162</v>
      </c>
      <c r="G30" s="58">
        <v>162</v>
      </c>
      <c r="H30" s="65">
        <f t="shared" si="0"/>
        <v>0</v>
      </c>
      <c r="I30" s="26">
        <f t="shared" si="1"/>
        <v>0</v>
      </c>
      <c r="J30" s="58">
        <f t="shared" si="2"/>
        <v>0</v>
      </c>
      <c r="K30" s="24">
        <v>124.06</v>
      </c>
      <c r="L30" s="36" t="s">
        <v>148</v>
      </c>
      <c r="M30" s="36" t="s">
        <v>148</v>
      </c>
      <c r="N30" s="37" t="s">
        <v>148</v>
      </c>
      <c r="O30" s="73">
        <f t="shared" si="9"/>
        <v>0</v>
      </c>
      <c r="P30" s="36">
        <f t="shared" si="10"/>
        <v>0</v>
      </c>
      <c r="Q30" s="37">
        <f t="shared" si="10"/>
        <v>0</v>
      </c>
      <c r="R30" s="8"/>
    </row>
    <row r="31" spans="1:18" s="17" customFormat="1" ht="15" hidden="1" customHeight="1" x14ac:dyDescent="0.25">
      <c r="A31" s="18" t="s">
        <v>97</v>
      </c>
      <c r="B31" s="25">
        <v>133109</v>
      </c>
      <c r="C31" s="20">
        <v>0.2</v>
      </c>
      <c r="D31" s="57">
        <v>175</v>
      </c>
      <c r="E31" s="26" t="s">
        <v>113</v>
      </c>
      <c r="F31" s="26">
        <v>175</v>
      </c>
      <c r="G31" s="58">
        <v>175</v>
      </c>
      <c r="H31" s="65">
        <f t="shared" si="0"/>
        <v>0</v>
      </c>
      <c r="I31" s="26">
        <f t="shared" si="1"/>
        <v>0</v>
      </c>
      <c r="J31" s="58">
        <f t="shared" si="2"/>
        <v>0</v>
      </c>
      <c r="K31" s="24">
        <v>123.27</v>
      </c>
      <c r="L31" s="36" t="s">
        <v>149</v>
      </c>
      <c r="M31" s="36" t="s">
        <v>149</v>
      </c>
      <c r="N31" s="37" t="s">
        <v>149</v>
      </c>
      <c r="O31" s="73">
        <f t="shared" si="9"/>
        <v>0</v>
      </c>
      <c r="P31" s="36">
        <f t="shared" si="10"/>
        <v>0</v>
      </c>
      <c r="Q31" s="37">
        <f t="shared" si="10"/>
        <v>0</v>
      </c>
      <c r="R31" s="8"/>
    </row>
    <row r="32" spans="1:18" s="17" customFormat="1" ht="15" hidden="1" customHeight="1" x14ac:dyDescent="0.25">
      <c r="A32" s="18" t="s">
        <v>97</v>
      </c>
      <c r="B32" s="25">
        <v>132955</v>
      </c>
      <c r="C32" s="20">
        <v>0.2</v>
      </c>
      <c r="D32" s="57">
        <v>194</v>
      </c>
      <c r="E32" s="26" t="s">
        <v>114</v>
      </c>
      <c r="F32" s="26">
        <v>194</v>
      </c>
      <c r="G32" s="58">
        <v>194</v>
      </c>
      <c r="H32" s="65">
        <f t="shared" si="0"/>
        <v>0</v>
      </c>
      <c r="I32" s="26">
        <f t="shared" si="1"/>
        <v>0</v>
      </c>
      <c r="J32" s="58">
        <f t="shared" si="2"/>
        <v>0</v>
      </c>
      <c r="K32" s="24">
        <v>123.25</v>
      </c>
      <c r="L32" s="36" t="s">
        <v>150</v>
      </c>
      <c r="M32" s="36" t="s">
        <v>150</v>
      </c>
      <c r="N32" s="37" t="s">
        <v>150</v>
      </c>
      <c r="O32" s="73">
        <f t="shared" si="9"/>
        <v>0</v>
      </c>
      <c r="P32" s="36">
        <f t="shared" si="10"/>
        <v>0</v>
      </c>
      <c r="Q32" s="37">
        <f t="shared" si="10"/>
        <v>0</v>
      </c>
      <c r="R32" s="8"/>
    </row>
    <row r="33" spans="1:18" s="17" customFormat="1" ht="15" hidden="1" customHeight="1" x14ac:dyDescent="0.25">
      <c r="A33" s="18" t="s">
        <v>97</v>
      </c>
      <c r="B33" s="25">
        <v>132898</v>
      </c>
      <c r="C33" s="20">
        <v>0.2</v>
      </c>
      <c r="D33" s="57" t="s">
        <v>61</v>
      </c>
      <c r="E33" s="26" t="s">
        <v>61</v>
      </c>
      <c r="F33" s="26" t="s">
        <v>61</v>
      </c>
      <c r="G33" s="58" t="s">
        <v>61</v>
      </c>
      <c r="H33" s="66"/>
      <c r="I33" s="66"/>
      <c r="J33" s="67"/>
      <c r="K33" s="10"/>
      <c r="L33" s="38"/>
      <c r="M33" s="38"/>
      <c r="N33" s="39"/>
      <c r="O33" s="41"/>
      <c r="P33" s="38"/>
      <c r="Q33" s="39"/>
      <c r="R33" s="8"/>
    </row>
    <row r="34" spans="1:18" s="17" customFormat="1" ht="15" hidden="1" customHeight="1" x14ac:dyDescent="0.25">
      <c r="A34" s="18" t="s">
        <v>97</v>
      </c>
      <c r="B34" s="25">
        <v>132844</v>
      </c>
      <c r="C34" s="20">
        <v>0.2</v>
      </c>
      <c r="D34" s="57">
        <v>194</v>
      </c>
      <c r="E34" s="26" t="s">
        <v>114</v>
      </c>
      <c r="F34" s="26">
        <v>194</v>
      </c>
      <c r="G34" s="58">
        <v>194</v>
      </c>
      <c r="H34" s="65">
        <f t="shared" si="0"/>
        <v>0</v>
      </c>
      <c r="I34" s="26">
        <f t="shared" si="1"/>
        <v>0</v>
      </c>
      <c r="J34" s="58">
        <f t="shared" si="2"/>
        <v>0</v>
      </c>
      <c r="K34" s="24">
        <v>122.69</v>
      </c>
      <c r="L34" s="36" t="s">
        <v>151</v>
      </c>
      <c r="M34" s="36" t="s">
        <v>151</v>
      </c>
      <c r="N34" s="37" t="s">
        <v>151</v>
      </c>
      <c r="O34" s="73">
        <f t="shared" ref="O34:O37" si="11">L34-K34</f>
        <v>0</v>
      </c>
      <c r="P34" s="36">
        <f t="shared" ref="P34:Q37" si="12">M34-K34</f>
        <v>0</v>
      </c>
      <c r="Q34" s="37">
        <f t="shared" si="12"/>
        <v>0</v>
      </c>
      <c r="R34" s="8"/>
    </row>
    <row r="35" spans="1:18" s="17" customFormat="1" ht="15" hidden="1" customHeight="1" x14ac:dyDescent="0.25">
      <c r="A35" s="18" t="s">
        <v>97</v>
      </c>
      <c r="B35" s="25">
        <v>132744</v>
      </c>
      <c r="C35" s="20">
        <v>0.2</v>
      </c>
      <c r="D35" s="57">
        <v>233</v>
      </c>
      <c r="E35" s="26" t="s">
        <v>115</v>
      </c>
      <c r="F35" s="26">
        <v>233</v>
      </c>
      <c r="G35" s="58">
        <v>233</v>
      </c>
      <c r="H35" s="65">
        <f t="shared" si="0"/>
        <v>0</v>
      </c>
      <c r="I35" s="26">
        <f t="shared" si="1"/>
        <v>0</v>
      </c>
      <c r="J35" s="58">
        <f t="shared" si="2"/>
        <v>0</v>
      </c>
      <c r="K35" s="24">
        <v>122.61</v>
      </c>
      <c r="L35" s="36" t="s">
        <v>152</v>
      </c>
      <c r="M35" s="36" t="s">
        <v>152</v>
      </c>
      <c r="N35" s="37" t="s">
        <v>152</v>
      </c>
      <c r="O35" s="73">
        <f t="shared" si="11"/>
        <v>0</v>
      </c>
      <c r="P35" s="36">
        <f t="shared" si="12"/>
        <v>0</v>
      </c>
      <c r="Q35" s="37">
        <f t="shared" si="12"/>
        <v>0</v>
      </c>
      <c r="R35" s="8"/>
    </row>
    <row r="36" spans="1:18" s="17" customFormat="1" ht="15" hidden="1" customHeight="1" x14ac:dyDescent="0.25">
      <c r="A36" s="18" t="s">
        <v>97</v>
      </c>
      <c r="B36" s="25">
        <v>131721</v>
      </c>
      <c r="C36" s="20">
        <v>0.2</v>
      </c>
      <c r="D36" s="57">
        <v>245</v>
      </c>
      <c r="E36" s="26" t="s">
        <v>116</v>
      </c>
      <c r="F36" s="26">
        <v>245</v>
      </c>
      <c r="G36" s="58">
        <v>245</v>
      </c>
      <c r="H36" s="65">
        <f t="shared" si="0"/>
        <v>0</v>
      </c>
      <c r="I36" s="26">
        <f t="shared" si="1"/>
        <v>0</v>
      </c>
      <c r="J36" s="58">
        <f t="shared" si="2"/>
        <v>0</v>
      </c>
      <c r="K36" s="24">
        <v>122.11</v>
      </c>
      <c r="L36" s="36" t="s">
        <v>153</v>
      </c>
      <c r="M36" s="36" t="s">
        <v>153</v>
      </c>
      <c r="N36" s="37" t="s">
        <v>153</v>
      </c>
      <c r="O36" s="73">
        <f t="shared" si="11"/>
        <v>0</v>
      </c>
      <c r="P36" s="36">
        <f t="shared" si="12"/>
        <v>0</v>
      </c>
      <c r="Q36" s="37">
        <f t="shared" si="12"/>
        <v>0</v>
      </c>
      <c r="R36" s="8"/>
    </row>
    <row r="37" spans="1:18" s="17" customFormat="1" ht="15" hidden="1" customHeight="1" x14ac:dyDescent="0.25">
      <c r="A37" s="18" t="s">
        <v>97</v>
      </c>
      <c r="B37" s="25">
        <v>131453</v>
      </c>
      <c r="C37" s="20">
        <v>0.2</v>
      </c>
      <c r="D37" s="57">
        <v>250</v>
      </c>
      <c r="E37" s="26" t="s">
        <v>117</v>
      </c>
      <c r="F37" s="26">
        <v>250</v>
      </c>
      <c r="G37" s="58">
        <v>250</v>
      </c>
      <c r="H37" s="65">
        <f t="shared" si="0"/>
        <v>0</v>
      </c>
      <c r="I37" s="26">
        <f t="shared" si="1"/>
        <v>0</v>
      </c>
      <c r="J37" s="58">
        <f t="shared" si="2"/>
        <v>0</v>
      </c>
      <c r="K37" s="24">
        <v>121.99</v>
      </c>
      <c r="L37" s="36" t="s">
        <v>154</v>
      </c>
      <c r="M37" s="36" t="s">
        <v>154</v>
      </c>
      <c r="N37" s="37" t="s">
        <v>154</v>
      </c>
      <c r="O37" s="73">
        <f t="shared" si="11"/>
        <v>0</v>
      </c>
      <c r="P37" s="36">
        <f t="shared" si="12"/>
        <v>0</v>
      </c>
      <c r="Q37" s="37">
        <f t="shared" si="12"/>
        <v>0</v>
      </c>
      <c r="R37" s="8"/>
    </row>
    <row r="38" spans="1:18" s="17" customFormat="1" ht="15" hidden="1" customHeight="1" x14ac:dyDescent="0.25">
      <c r="A38" s="18" t="s">
        <v>97</v>
      </c>
      <c r="B38" s="25">
        <v>131442.5</v>
      </c>
      <c r="C38" s="20">
        <v>0.2</v>
      </c>
      <c r="D38" s="57" t="s">
        <v>61</v>
      </c>
      <c r="E38" s="26" t="s">
        <v>61</v>
      </c>
      <c r="F38" s="26" t="s">
        <v>61</v>
      </c>
      <c r="G38" s="58" t="s">
        <v>61</v>
      </c>
      <c r="H38" s="66"/>
      <c r="I38" s="66"/>
      <c r="J38" s="67"/>
      <c r="K38" s="10"/>
      <c r="L38" s="38"/>
      <c r="M38" s="38"/>
      <c r="N38" s="39"/>
      <c r="O38" s="41"/>
      <c r="P38" s="38"/>
      <c r="Q38" s="39"/>
      <c r="R38" s="8"/>
    </row>
    <row r="39" spans="1:18" s="17" customFormat="1" ht="15" hidden="1" customHeight="1" x14ac:dyDescent="0.25">
      <c r="A39" s="18" t="s">
        <v>97</v>
      </c>
      <c r="B39" s="25">
        <v>131432</v>
      </c>
      <c r="C39" s="20">
        <v>0.2</v>
      </c>
      <c r="D39" s="57">
        <v>250</v>
      </c>
      <c r="E39" s="26" t="s">
        <v>117</v>
      </c>
      <c r="F39" s="26">
        <v>250</v>
      </c>
      <c r="G39" s="58">
        <v>250</v>
      </c>
      <c r="H39" s="65">
        <f t="shared" si="0"/>
        <v>0</v>
      </c>
      <c r="I39" s="26">
        <f t="shared" si="1"/>
        <v>0</v>
      </c>
      <c r="J39" s="58">
        <f t="shared" si="2"/>
        <v>0</v>
      </c>
      <c r="K39" s="24">
        <v>121.97</v>
      </c>
      <c r="L39" s="36" t="s">
        <v>155</v>
      </c>
      <c r="M39" s="36" t="s">
        <v>155</v>
      </c>
      <c r="N39" s="37" t="s">
        <v>155</v>
      </c>
      <c r="O39" s="73">
        <f t="shared" ref="O39:O44" si="13">L39-K39</f>
        <v>0</v>
      </c>
      <c r="P39" s="36">
        <f t="shared" ref="P39:Q44" si="14">M39-K39</f>
        <v>0</v>
      </c>
      <c r="Q39" s="37">
        <f t="shared" si="14"/>
        <v>0</v>
      </c>
      <c r="R39" s="8"/>
    </row>
    <row r="40" spans="1:18" s="17" customFormat="1" ht="15" hidden="1" customHeight="1" x14ac:dyDescent="0.25">
      <c r="A40" s="18" t="s">
        <v>97</v>
      </c>
      <c r="B40" s="25">
        <v>131331</v>
      </c>
      <c r="C40" s="20">
        <v>0.2</v>
      </c>
      <c r="D40" s="57">
        <v>272</v>
      </c>
      <c r="E40" s="26" t="s">
        <v>118</v>
      </c>
      <c r="F40" s="26">
        <v>272</v>
      </c>
      <c r="G40" s="58">
        <v>272</v>
      </c>
      <c r="H40" s="65">
        <f t="shared" si="0"/>
        <v>0</v>
      </c>
      <c r="I40" s="26">
        <f t="shared" si="1"/>
        <v>0</v>
      </c>
      <c r="J40" s="58">
        <f t="shared" si="2"/>
        <v>0</v>
      </c>
      <c r="K40" s="24">
        <v>121.92</v>
      </c>
      <c r="L40" s="36" t="s">
        <v>156</v>
      </c>
      <c r="M40" s="36" t="s">
        <v>156</v>
      </c>
      <c r="N40" s="37" t="s">
        <v>156</v>
      </c>
      <c r="O40" s="73">
        <f t="shared" si="13"/>
        <v>0</v>
      </c>
      <c r="P40" s="36">
        <f t="shared" si="14"/>
        <v>0</v>
      </c>
      <c r="Q40" s="37">
        <f t="shared" si="14"/>
        <v>0</v>
      </c>
      <c r="R40" s="8"/>
    </row>
    <row r="41" spans="1:18" s="17" customFormat="1" ht="15" hidden="1" customHeight="1" x14ac:dyDescent="0.25">
      <c r="A41" s="18" t="s">
        <v>97</v>
      </c>
      <c r="B41" s="25">
        <v>130861</v>
      </c>
      <c r="C41" s="20">
        <v>0.2</v>
      </c>
      <c r="D41" s="57">
        <v>272</v>
      </c>
      <c r="E41" s="26" t="s">
        <v>118</v>
      </c>
      <c r="F41" s="26">
        <v>272</v>
      </c>
      <c r="G41" s="58">
        <v>272</v>
      </c>
      <c r="H41" s="65">
        <f t="shared" si="0"/>
        <v>0</v>
      </c>
      <c r="I41" s="26">
        <f t="shared" si="1"/>
        <v>0</v>
      </c>
      <c r="J41" s="58">
        <f t="shared" si="2"/>
        <v>0</v>
      </c>
      <c r="K41" s="24">
        <v>121.79</v>
      </c>
      <c r="L41" s="36" t="s">
        <v>157</v>
      </c>
      <c r="M41" s="36" t="s">
        <v>157</v>
      </c>
      <c r="N41" s="37" t="s">
        <v>157</v>
      </c>
      <c r="O41" s="73">
        <f t="shared" si="13"/>
        <v>0</v>
      </c>
      <c r="P41" s="36">
        <f t="shared" si="14"/>
        <v>0</v>
      </c>
      <c r="Q41" s="37">
        <f t="shared" si="14"/>
        <v>0</v>
      </c>
      <c r="R41" s="8"/>
    </row>
    <row r="42" spans="1:18" s="17" customFormat="1" ht="15" hidden="1" customHeight="1" x14ac:dyDescent="0.25">
      <c r="A42" s="18" t="s">
        <v>97</v>
      </c>
      <c r="B42" s="25">
        <v>129818</v>
      </c>
      <c r="C42" s="20">
        <v>0.2</v>
      </c>
      <c r="D42" s="57">
        <v>804</v>
      </c>
      <c r="E42" s="26" t="s">
        <v>119</v>
      </c>
      <c r="F42" s="26">
        <v>804</v>
      </c>
      <c r="G42" s="58">
        <v>804</v>
      </c>
      <c r="H42" s="65">
        <f t="shared" si="0"/>
        <v>0</v>
      </c>
      <c r="I42" s="26">
        <f t="shared" si="1"/>
        <v>0</v>
      </c>
      <c r="J42" s="58">
        <f t="shared" si="2"/>
        <v>0</v>
      </c>
      <c r="K42" s="24">
        <v>121.24</v>
      </c>
      <c r="L42" s="36" t="s">
        <v>158</v>
      </c>
      <c r="M42" s="36" t="s">
        <v>158</v>
      </c>
      <c r="N42" s="37" t="s">
        <v>158</v>
      </c>
      <c r="O42" s="73">
        <f t="shared" si="13"/>
        <v>0</v>
      </c>
      <c r="P42" s="36">
        <f t="shared" si="14"/>
        <v>0</v>
      </c>
      <c r="Q42" s="37">
        <f t="shared" si="14"/>
        <v>0</v>
      </c>
      <c r="R42" s="8"/>
    </row>
    <row r="43" spans="1:18" s="17" customFormat="1" ht="15" hidden="1" customHeight="1" x14ac:dyDescent="0.25">
      <c r="A43" s="18" t="s">
        <v>97</v>
      </c>
      <c r="B43" s="25">
        <v>128748</v>
      </c>
      <c r="C43" s="20">
        <v>0.2</v>
      </c>
      <c r="D43" s="57">
        <v>835</v>
      </c>
      <c r="E43" s="26" t="s">
        <v>120</v>
      </c>
      <c r="F43" s="26">
        <v>835</v>
      </c>
      <c r="G43" s="58">
        <v>835</v>
      </c>
      <c r="H43" s="65">
        <f t="shared" si="0"/>
        <v>0</v>
      </c>
      <c r="I43" s="26">
        <f t="shared" si="1"/>
        <v>0</v>
      </c>
      <c r="J43" s="58">
        <f t="shared" si="2"/>
        <v>0</v>
      </c>
      <c r="K43" s="24">
        <v>120.45</v>
      </c>
      <c r="L43" s="36" t="s">
        <v>159</v>
      </c>
      <c r="M43" s="36" t="s">
        <v>159</v>
      </c>
      <c r="N43" s="37" t="s">
        <v>159</v>
      </c>
      <c r="O43" s="73">
        <f t="shared" si="13"/>
        <v>0</v>
      </c>
      <c r="P43" s="36">
        <f t="shared" si="14"/>
        <v>0</v>
      </c>
      <c r="Q43" s="37">
        <f t="shared" si="14"/>
        <v>0</v>
      </c>
      <c r="R43" s="8"/>
    </row>
    <row r="44" spans="1:18" s="17" customFormat="1" ht="15" hidden="1" customHeight="1" x14ac:dyDescent="0.25">
      <c r="A44" s="18" t="s">
        <v>97</v>
      </c>
      <c r="B44" s="25">
        <v>128646</v>
      </c>
      <c r="C44" s="20">
        <v>0.2</v>
      </c>
      <c r="D44" s="57">
        <v>835</v>
      </c>
      <c r="E44" s="26" t="s">
        <v>120</v>
      </c>
      <c r="F44" s="26">
        <v>835</v>
      </c>
      <c r="G44" s="58">
        <v>835</v>
      </c>
      <c r="H44" s="65">
        <f t="shared" si="0"/>
        <v>0</v>
      </c>
      <c r="I44" s="26">
        <f t="shared" si="1"/>
        <v>0</v>
      </c>
      <c r="J44" s="58">
        <f t="shared" si="2"/>
        <v>0</v>
      </c>
      <c r="K44" s="24">
        <v>120.34</v>
      </c>
      <c r="L44" s="36" t="s">
        <v>160</v>
      </c>
      <c r="M44" s="36" t="s">
        <v>160</v>
      </c>
      <c r="N44" s="37" t="s">
        <v>160</v>
      </c>
      <c r="O44" s="73">
        <f t="shared" si="13"/>
        <v>0</v>
      </c>
      <c r="P44" s="36">
        <f t="shared" si="14"/>
        <v>0</v>
      </c>
      <c r="Q44" s="37">
        <f t="shared" si="14"/>
        <v>0</v>
      </c>
      <c r="R44" s="8"/>
    </row>
    <row r="45" spans="1:18" s="17" customFormat="1" ht="15" hidden="1" customHeight="1" x14ac:dyDescent="0.25">
      <c r="A45" s="18" t="s">
        <v>97</v>
      </c>
      <c r="B45" s="25">
        <v>128595</v>
      </c>
      <c r="C45" s="20">
        <v>0.2</v>
      </c>
      <c r="D45" s="57" t="s">
        <v>61</v>
      </c>
      <c r="E45" s="26" t="s">
        <v>61</v>
      </c>
      <c r="F45" s="26" t="s">
        <v>61</v>
      </c>
      <c r="G45" s="58" t="s">
        <v>61</v>
      </c>
      <c r="H45" s="66"/>
      <c r="I45" s="66"/>
      <c r="J45" s="67"/>
      <c r="K45" s="10"/>
      <c r="L45" s="38"/>
      <c r="M45" s="38"/>
      <c r="N45" s="39"/>
      <c r="O45" s="41"/>
      <c r="P45" s="38"/>
      <c r="Q45" s="39"/>
      <c r="R45" s="8"/>
    </row>
    <row r="46" spans="1:18" s="17" customFormat="1" ht="15" hidden="1" customHeight="1" x14ac:dyDescent="0.25">
      <c r="A46" s="18" t="s">
        <v>97</v>
      </c>
      <c r="B46" s="25">
        <v>128540</v>
      </c>
      <c r="C46" s="20">
        <v>0.2</v>
      </c>
      <c r="D46" s="57">
        <v>835</v>
      </c>
      <c r="E46" s="26" t="s">
        <v>120</v>
      </c>
      <c r="F46" s="26">
        <v>835</v>
      </c>
      <c r="G46" s="58">
        <v>835</v>
      </c>
      <c r="H46" s="65">
        <f t="shared" si="0"/>
        <v>0</v>
      </c>
      <c r="I46" s="26">
        <f t="shared" si="1"/>
        <v>0</v>
      </c>
      <c r="J46" s="58">
        <f t="shared" si="2"/>
        <v>0</v>
      </c>
      <c r="K46" s="24">
        <v>120.26</v>
      </c>
      <c r="L46" s="36" t="s">
        <v>161</v>
      </c>
      <c r="M46" s="36" t="s">
        <v>161</v>
      </c>
      <c r="N46" s="37" t="s">
        <v>161</v>
      </c>
      <c r="O46" s="73">
        <f t="shared" ref="O46:O51" si="15">L46-K46</f>
        <v>0</v>
      </c>
      <c r="P46" s="36">
        <f t="shared" ref="P46:Q51" si="16">M46-K46</f>
        <v>0</v>
      </c>
      <c r="Q46" s="37">
        <f t="shared" si="16"/>
        <v>0</v>
      </c>
      <c r="R46" s="8"/>
    </row>
    <row r="47" spans="1:18" s="17" customFormat="1" ht="15" hidden="1" customHeight="1" x14ac:dyDescent="0.25">
      <c r="A47" s="18" t="s">
        <v>97</v>
      </c>
      <c r="B47" s="25">
        <v>128236</v>
      </c>
      <c r="C47" s="20">
        <v>0.2</v>
      </c>
      <c r="D47" s="57">
        <v>893</v>
      </c>
      <c r="E47" s="26" t="s">
        <v>121</v>
      </c>
      <c r="F47" s="26">
        <v>893</v>
      </c>
      <c r="G47" s="58">
        <v>893</v>
      </c>
      <c r="H47" s="65">
        <f t="shared" si="0"/>
        <v>0</v>
      </c>
      <c r="I47" s="26">
        <f t="shared" si="1"/>
        <v>0</v>
      </c>
      <c r="J47" s="58">
        <f t="shared" si="2"/>
        <v>0</v>
      </c>
      <c r="K47" s="24">
        <v>120.12</v>
      </c>
      <c r="L47" s="36" t="s">
        <v>162</v>
      </c>
      <c r="M47" s="36" t="s">
        <v>162</v>
      </c>
      <c r="N47" s="37" t="s">
        <v>162</v>
      </c>
      <c r="O47" s="73">
        <f t="shared" si="15"/>
        <v>0</v>
      </c>
      <c r="P47" s="36">
        <f t="shared" si="16"/>
        <v>0</v>
      </c>
      <c r="Q47" s="37">
        <f t="shared" si="16"/>
        <v>0</v>
      </c>
      <c r="R47" s="8"/>
    </row>
    <row r="48" spans="1:18" s="17" customFormat="1" ht="15" hidden="1" customHeight="1" x14ac:dyDescent="0.25">
      <c r="A48" s="18" t="s">
        <v>97</v>
      </c>
      <c r="B48" s="25">
        <v>127300</v>
      </c>
      <c r="C48" s="20">
        <v>0.2</v>
      </c>
      <c r="D48" s="57">
        <v>967</v>
      </c>
      <c r="E48" s="26" t="s">
        <v>122</v>
      </c>
      <c r="F48" s="26">
        <v>967</v>
      </c>
      <c r="G48" s="58">
        <v>967</v>
      </c>
      <c r="H48" s="65">
        <f t="shared" si="0"/>
        <v>0</v>
      </c>
      <c r="I48" s="26">
        <f t="shared" si="1"/>
        <v>0</v>
      </c>
      <c r="J48" s="58">
        <f t="shared" si="2"/>
        <v>0</v>
      </c>
      <c r="K48" s="24">
        <v>119.69</v>
      </c>
      <c r="L48" s="36" t="s">
        <v>163</v>
      </c>
      <c r="M48" s="36" t="s">
        <v>163</v>
      </c>
      <c r="N48" s="37" t="s">
        <v>163</v>
      </c>
      <c r="O48" s="73">
        <f t="shared" si="15"/>
        <v>0</v>
      </c>
      <c r="P48" s="36">
        <f t="shared" si="16"/>
        <v>0</v>
      </c>
      <c r="Q48" s="37">
        <f t="shared" si="16"/>
        <v>0</v>
      </c>
      <c r="R48" s="8"/>
    </row>
    <row r="49" spans="1:18" s="17" customFormat="1" ht="15" hidden="1" customHeight="1" x14ac:dyDescent="0.25">
      <c r="A49" s="18" t="s">
        <v>97</v>
      </c>
      <c r="B49" s="25">
        <v>126183</v>
      </c>
      <c r="C49" s="20">
        <v>0.2</v>
      </c>
      <c r="D49" s="57">
        <v>1011</v>
      </c>
      <c r="E49" s="26" t="s">
        <v>123</v>
      </c>
      <c r="F49" s="26">
        <v>1011</v>
      </c>
      <c r="G49" s="58">
        <v>1011</v>
      </c>
      <c r="H49" s="65">
        <f t="shared" si="0"/>
        <v>0</v>
      </c>
      <c r="I49" s="26">
        <f t="shared" si="1"/>
        <v>0</v>
      </c>
      <c r="J49" s="58">
        <f t="shared" si="2"/>
        <v>0</v>
      </c>
      <c r="K49" s="24">
        <v>119.09</v>
      </c>
      <c r="L49" s="36" t="s">
        <v>164</v>
      </c>
      <c r="M49" s="36" t="s">
        <v>164</v>
      </c>
      <c r="N49" s="37" t="s">
        <v>164</v>
      </c>
      <c r="O49" s="73">
        <f t="shared" si="15"/>
        <v>0</v>
      </c>
      <c r="P49" s="36">
        <f t="shared" si="16"/>
        <v>0</v>
      </c>
      <c r="Q49" s="37">
        <f t="shared" si="16"/>
        <v>0</v>
      </c>
      <c r="R49" s="8"/>
    </row>
    <row r="50" spans="1:18" s="17" customFormat="1" ht="15" hidden="1" customHeight="1" x14ac:dyDescent="0.25">
      <c r="A50" s="18" t="s">
        <v>97</v>
      </c>
      <c r="B50" s="25">
        <v>125563</v>
      </c>
      <c r="C50" s="20">
        <v>0.2</v>
      </c>
      <c r="D50" s="57">
        <v>1067</v>
      </c>
      <c r="E50" s="26" t="s">
        <v>124</v>
      </c>
      <c r="F50" s="26">
        <v>1067</v>
      </c>
      <c r="G50" s="58">
        <v>1067</v>
      </c>
      <c r="H50" s="65">
        <f t="shared" si="0"/>
        <v>0</v>
      </c>
      <c r="I50" s="26">
        <f t="shared" si="1"/>
        <v>0</v>
      </c>
      <c r="J50" s="58">
        <f t="shared" si="2"/>
        <v>0</v>
      </c>
      <c r="K50" s="24">
        <v>118.73</v>
      </c>
      <c r="L50" s="36" t="s">
        <v>165</v>
      </c>
      <c r="M50" s="36" t="s">
        <v>165</v>
      </c>
      <c r="N50" s="37" t="s">
        <v>165</v>
      </c>
      <c r="O50" s="73">
        <f t="shared" si="15"/>
        <v>0</v>
      </c>
      <c r="P50" s="36">
        <f t="shared" si="16"/>
        <v>0</v>
      </c>
      <c r="Q50" s="37">
        <f t="shared" si="16"/>
        <v>0</v>
      </c>
      <c r="R50" s="8"/>
    </row>
    <row r="51" spans="1:18" s="17" customFormat="1" ht="15" hidden="1" customHeight="1" x14ac:dyDescent="0.25">
      <c r="A51" s="18" t="s">
        <v>97</v>
      </c>
      <c r="B51" s="25">
        <v>125461</v>
      </c>
      <c r="C51" s="20">
        <v>0.2</v>
      </c>
      <c r="D51" s="57">
        <v>1067</v>
      </c>
      <c r="E51" s="26" t="s">
        <v>124</v>
      </c>
      <c r="F51" s="26">
        <v>1067</v>
      </c>
      <c r="G51" s="58">
        <v>1067</v>
      </c>
      <c r="H51" s="65">
        <f t="shared" si="0"/>
        <v>0</v>
      </c>
      <c r="I51" s="26">
        <f t="shared" si="1"/>
        <v>0</v>
      </c>
      <c r="J51" s="58">
        <f t="shared" si="2"/>
        <v>0</v>
      </c>
      <c r="K51" s="24">
        <v>118.68</v>
      </c>
      <c r="L51" s="36" t="s">
        <v>166</v>
      </c>
      <c r="M51" s="36" t="s">
        <v>166</v>
      </c>
      <c r="N51" s="37" t="s">
        <v>166</v>
      </c>
      <c r="O51" s="73">
        <f t="shared" si="15"/>
        <v>0</v>
      </c>
      <c r="P51" s="36">
        <f t="shared" si="16"/>
        <v>0</v>
      </c>
      <c r="Q51" s="37">
        <f t="shared" si="16"/>
        <v>0</v>
      </c>
      <c r="R51" s="8"/>
    </row>
    <row r="52" spans="1:18" s="17" customFormat="1" ht="15" hidden="1" customHeight="1" x14ac:dyDescent="0.25">
      <c r="A52" s="18" t="s">
        <v>97</v>
      </c>
      <c r="B52" s="25">
        <v>125405</v>
      </c>
      <c r="C52" s="20">
        <v>0.2</v>
      </c>
      <c r="D52" s="57" t="s">
        <v>61</v>
      </c>
      <c r="E52" s="26" t="s">
        <v>61</v>
      </c>
      <c r="F52" s="26" t="s">
        <v>61</v>
      </c>
      <c r="G52" s="58" t="s">
        <v>61</v>
      </c>
      <c r="H52" s="66"/>
      <c r="I52" s="66"/>
      <c r="J52" s="67"/>
      <c r="K52" s="10"/>
      <c r="L52" s="38"/>
      <c r="M52" s="38"/>
      <c r="N52" s="39"/>
      <c r="O52" s="41"/>
      <c r="P52" s="38"/>
      <c r="Q52" s="39"/>
      <c r="R52" s="8"/>
    </row>
    <row r="53" spans="1:18" s="17" customFormat="1" ht="15" hidden="1" customHeight="1" x14ac:dyDescent="0.25">
      <c r="A53" s="18" t="s">
        <v>97</v>
      </c>
      <c r="B53" s="25">
        <v>125344</v>
      </c>
      <c r="C53" s="20">
        <v>0.2</v>
      </c>
      <c r="D53" s="57">
        <v>1067</v>
      </c>
      <c r="E53" s="26" t="s">
        <v>124</v>
      </c>
      <c r="F53" s="26">
        <v>1067</v>
      </c>
      <c r="G53" s="58">
        <v>1067</v>
      </c>
      <c r="H53" s="65">
        <f t="shared" si="0"/>
        <v>0</v>
      </c>
      <c r="I53" s="26">
        <f t="shared" si="1"/>
        <v>0</v>
      </c>
      <c r="J53" s="58">
        <f t="shared" si="2"/>
        <v>0</v>
      </c>
      <c r="K53" s="24">
        <v>118.59</v>
      </c>
      <c r="L53" s="36" t="s">
        <v>167</v>
      </c>
      <c r="M53" s="36" t="s">
        <v>167</v>
      </c>
      <c r="N53" s="37" t="s">
        <v>167</v>
      </c>
      <c r="O53" s="73">
        <f t="shared" ref="O53:O56" si="17">L53-K53</f>
        <v>0</v>
      </c>
      <c r="P53" s="36">
        <f t="shared" ref="P53:Q56" si="18">M53-K53</f>
        <v>0</v>
      </c>
      <c r="Q53" s="37">
        <f t="shared" si="18"/>
        <v>0</v>
      </c>
      <c r="R53" s="8"/>
    </row>
    <row r="54" spans="1:18" s="17" customFormat="1" ht="15" hidden="1" customHeight="1" x14ac:dyDescent="0.25">
      <c r="A54" s="18" t="s">
        <v>97</v>
      </c>
      <c r="B54" s="25">
        <v>125237</v>
      </c>
      <c r="C54" s="20">
        <v>0.2</v>
      </c>
      <c r="D54" s="57">
        <v>1067</v>
      </c>
      <c r="E54" s="26" t="s">
        <v>124</v>
      </c>
      <c r="F54" s="26">
        <v>1067</v>
      </c>
      <c r="G54" s="58">
        <v>1067</v>
      </c>
      <c r="H54" s="65">
        <f t="shared" si="0"/>
        <v>0</v>
      </c>
      <c r="I54" s="26">
        <f t="shared" si="1"/>
        <v>0</v>
      </c>
      <c r="J54" s="58">
        <f t="shared" si="2"/>
        <v>0</v>
      </c>
      <c r="K54" s="24">
        <v>118.47</v>
      </c>
      <c r="L54" s="36" t="s">
        <v>168</v>
      </c>
      <c r="M54" s="36" t="s">
        <v>168</v>
      </c>
      <c r="N54" s="37" t="s">
        <v>168</v>
      </c>
      <c r="O54" s="73">
        <f t="shared" si="17"/>
        <v>0</v>
      </c>
      <c r="P54" s="36">
        <f t="shared" si="18"/>
        <v>0</v>
      </c>
      <c r="Q54" s="37">
        <f t="shared" si="18"/>
        <v>0</v>
      </c>
      <c r="R54" s="8"/>
    </row>
    <row r="55" spans="1:18" s="17" customFormat="1" ht="15" hidden="1" customHeight="1" x14ac:dyDescent="0.25">
      <c r="A55" s="18" t="s">
        <v>97</v>
      </c>
      <c r="B55" s="25">
        <v>125059</v>
      </c>
      <c r="C55" s="20">
        <v>0.2</v>
      </c>
      <c r="D55" s="57">
        <v>1067</v>
      </c>
      <c r="E55" s="26" t="s">
        <v>124</v>
      </c>
      <c r="F55" s="26">
        <v>1067</v>
      </c>
      <c r="G55" s="58">
        <v>1067</v>
      </c>
      <c r="H55" s="65">
        <f t="shared" si="0"/>
        <v>0</v>
      </c>
      <c r="I55" s="26">
        <f t="shared" si="1"/>
        <v>0</v>
      </c>
      <c r="J55" s="58">
        <f t="shared" si="2"/>
        <v>0</v>
      </c>
      <c r="K55" s="24">
        <v>118.35</v>
      </c>
      <c r="L55" s="36" t="s">
        <v>169</v>
      </c>
      <c r="M55" s="36" t="s">
        <v>169</v>
      </c>
      <c r="N55" s="37" t="s">
        <v>169</v>
      </c>
      <c r="O55" s="73">
        <f t="shared" si="17"/>
        <v>0</v>
      </c>
      <c r="P55" s="36">
        <f t="shared" si="18"/>
        <v>0</v>
      </c>
      <c r="Q55" s="37">
        <f t="shared" si="18"/>
        <v>0</v>
      </c>
      <c r="R55" s="8"/>
    </row>
    <row r="56" spans="1:18" s="17" customFormat="1" ht="15" hidden="1" customHeight="1" x14ac:dyDescent="0.25">
      <c r="A56" s="18" t="s">
        <v>97</v>
      </c>
      <c r="B56" s="25">
        <v>124956</v>
      </c>
      <c r="C56" s="20">
        <v>0.2</v>
      </c>
      <c r="D56" s="57">
        <v>1067</v>
      </c>
      <c r="E56" s="26" t="s">
        <v>124</v>
      </c>
      <c r="F56" s="26">
        <v>1067</v>
      </c>
      <c r="G56" s="58">
        <v>1067</v>
      </c>
      <c r="H56" s="65">
        <f t="shared" si="0"/>
        <v>0</v>
      </c>
      <c r="I56" s="26">
        <f t="shared" si="1"/>
        <v>0</v>
      </c>
      <c r="J56" s="58">
        <f t="shared" si="2"/>
        <v>0</v>
      </c>
      <c r="K56" s="24">
        <v>118.29</v>
      </c>
      <c r="L56" s="36" t="s">
        <v>170</v>
      </c>
      <c r="M56" s="36" t="s">
        <v>170</v>
      </c>
      <c r="N56" s="37" t="s">
        <v>170</v>
      </c>
      <c r="O56" s="73">
        <f t="shared" si="17"/>
        <v>0</v>
      </c>
      <c r="P56" s="36">
        <f t="shared" si="18"/>
        <v>0</v>
      </c>
      <c r="Q56" s="37">
        <f t="shared" si="18"/>
        <v>0</v>
      </c>
      <c r="R56" s="8"/>
    </row>
    <row r="57" spans="1:18" s="17" customFormat="1" ht="15" hidden="1" customHeight="1" x14ac:dyDescent="0.25">
      <c r="A57" s="18" t="s">
        <v>97</v>
      </c>
      <c r="B57" s="25">
        <v>124943.5</v>
      </c>
      <c r="C57" s="20">
        <v>0.2</v>
      </c>
      <c r="D57" s="57" t="s">
        <v>61</v>
      </c>
      <c r="E57" s="26" t="s">
        <v>61</v>
      </c>
      <c r="F57" s="26" t="s">
        <v>61</v>
      </c>
      <c r="G57" s="58" t="s">
        <v>61</v>
      </c>
      <c r="H57" s="66"/>
      <c r="I57" s="66"/>
      <c r="J57" s="67"/>
      <c r="K57" s="10"/>
      <c r="L57" s="38"/>
      <c r="M57" s="38"/>
      <c r="N57" s="39"/>
      <c r="O57" s="41"/>
      <c r="P57" s="38"/>
      <c r="Q57" s="39"/>
      <c r="R57" s="8"/>
    </row>
    <row r="58" spans="1:18" s="17" customFormat="1" ht="15" hidden="1" customHeight="1" x14ac:dyDescent="0.25">
      <c r="A58" s="18" t="s">
        <v>97</v>
      </c>
      <c r="B58" s="25">
        <v>124931</v>
      </c>
      <c r="C58" s="20">
        <v>0.2</v>
      </c>
      <c r="D58" s="57">
        <v>1067</v>
      </c>
      <c r="E58" s="26" t="s">
        <v>124</v>
      </c>
      <c r="F58" s="26">
        <v>1067</v>
      </c>
      <c r="G58" s="58">
        <v>1067</v>
      </c>
      <c r="H58" s="65">
        <f t="shared" si="0"/>
        <v>0</v>
      </c>
      <c r="I58" s="26">
        <f t="shared" si="1"/>
        <v>0</v>
      </c>
      <c r="J58" s="58">
        <f t="shared" si="2"/>
        <v>0</v>
      </c>
      <c r="K58" s="24">
        <v>118.2</v>
      </c>
      <c r="L58" s="36" t="s">
        <v>171</v>
      </c>
      <c r="M58" s="36" t="s">
        <v>171</v>
      </c>
      <c r="N58" s="37" t="s">
        <v>171</v>
      </c>
      <c r="O58" s="73">
        <f t="shared" ref="O58:O63" si="19">L58-K58</f>
        <v>0</v>
      </c>
      <c r="P58" s="36">
        <f t="shared" ref="P58:Q63" si="20">M58-K58</f>
        <v>0</v>
      </c>
      <c r="Q58" s="37">
        <f t="shared" si="20"/>
        <v>0</v>
      </c>
      <c r="R58" s="8"/>
    </row>
    <row r="59" spans="1:18" s="17" customFormat="1" ht="15" hidden="1" customHeight="1" x14ac:dyDescent="0.25">
      <c r="A59" s="18" t="s">
        <v>97</v>
      </c>
      <c r="B59" s="25">
        <v>124809</v>
      </c>
      <c r="C59" s="20">
        <v>0.2</v>
      </c>
      <c r="D59" s="57">
        <v>1104</v>
      </c>
      <c r="E59" s="26" t="s">
        <v>125</v>
      </c>
      <c r="F59" s="26">
        <v>1104</v>
      </c>
      <c r="G59" s="58">
        <v>1104</v>
      </c>
      <c r="H59" s="65">
        <f t="shared" si="0"/>
        <v>0</v>
      </c>
      <c r="I59" s="26">
        <f t="shared" si="1"/>
        <v>0</v>
      </c>
      <c r="J59" s="58">
        <f t="shared" si="2"/>
        <v>0</v>
      </c>
      <c r="K59" s="24">
        <v>118.13</v>
      </c>
      <c r="L59" s="36" t="s">
        <v>172</v>
      </c>
      <c r="M59" s="36" t="s">
        <v>172</v>
      </c>
      <c r="N59" s="37" t="s">
        <v>480</v>
      </c>
      <c r="O59" s="73">
        <f t="shared" si="19"/>
        <v>0</v>
      </c>
      <c r="P59" s="36">
        <f t="shared" si="20"/>
        <v>0</v>
      </c>
      <c r="Q59" s="37">
        <f t="shared" si="20"/>
        <v>1.0000000000005116E-2</v>
      </c>
      <c r="R59" s="8"/>
    </row>
    <row r="60" spans="1:18" s="17" customFormat="1" ht="15" hidden="1" customHeight="1" x14ac:dyDescent="0.25">
      <c r="A60" s="18" t="s">
        <v>97</v>
      </c>
      <c r="B60" s="25">
        <v>124344</v>
      </c>
      <c r="C60" s="20">
        <v>0.2</v>
      </c>
      <c r="D60" s="57">
        <v>1169</v>
      </c>
      <c r="E60" s="26" t="s">
        <v>126</v>
      </c>
      <c r="F60" s="26">
        <v>1169</v>
      </c>
      <c r="G60" s="58">
        <v>1169</v>
      </c>
      <c r="H60" s="65">
        <f t="shared" si="0"/>
        <v>0</v>
      </c>
      <c r="I60" s="26">
        <f t="shared" si="1"/>
        <v>0</v>
      </c>
      <c r="J60" s="58">
        <f t="shared" si="2"/>
        <v>0</v>
      </c>
      <c r="K60" s="24">
        <v>117.9</v>
      </c>
      <c r="L60" s="36" t="s">
        <v>173</v>
      </c>
      <c r="M60" s="36" t="s">
        <v>173</v>
      </c>
      <c r="N60" s="37" t="s">
        <v>173</v>
      </c>
      <c r="O60" s="73">
        <f t="shared" si="19"/>
        <v>0</v>
      </c>
      <c r="P60" s="36">
        <f t="shared" si="20"/>
        <v>0</v>
      </c>
      <c r="Q60" s="37">
        <f t="shared" si="20"/>
        <v>0</v>
      </c>
      <c r="R60" s="8"/>
    </row>
    <row r="61" spans="1:18" s="17" customFormat="1" ht="15" hidden="1" customHeight="1" x14ac:dyDescent="0.25">
      <c r="A61" s="18" t="s">
        <v>97</v>
      </c>
      <c r="B61" s="25">
        <v>123541</v>
      </c>
      <c r="C61" s="20">
        <v>0.2</v>
      </c>
      <c r="D61" s="57">
        <v>1240</v>
      </c>
      <c r="E61" s="26" t="s">
        <v>127</v>
      </c>
      <c r="F61" s="26">
        <v>1240</v>
      </c>
      <c r="G61" s="58">
        <v>1240</v>
      </c>
      <c r="H61" s="65">
        <f t="shared" si="0"/>
        <v>0</v>
      </c>
      <c r="I61" s="26">
        <f t="shared" si="1"/>
        <v>0</v>
      </c>
      <c r="J61" s="58">
        <f t="shared" si="2"/>
        <v>0</v>
      </c>
      <c r="K61" s="24">
        <v>117.68</v>
      </c>
      <c r="L61" s="36" t="s">
        <v>174</v>
      </c>
      <c r="M61" s="36" t="s">
        <v>174</v>
      </c>
      <c r="N61" s="37" t="s">
        <v>174</v>
      </c>
      <c r="O61" s="73">
        <f t="shared" si="19"/>
        <v>0</v>
      </c>
      <c r="P61" s="36">
        <f t="shared" si="20"/>
        <v>0</v>
      </c>
      <c r="Q61" s="37">
        <f t="shared" si="20"/>
        <v>0</v>
      </c>
      <c r="R61" s="8"/>
    </row>
    <row r="62" spans="1:18" s="17" customFormat="1" ht="15" hidden="1" customHeight="1" x14ac:dyDescent="0.25">
      <c r="A62" s="18" t="s">
        <v>97</v>
      </c>
      <c r="B62" s="25">
        <v>122719</v>
      </c>
      <c r="C62" s="20">
        <v>0.2</v>
      </c>
      <c r="D62" s="57">
        <v>1269</v>
      </c>
      <c r="E62" s="26" t="s">
        <v>128</v>
      </c>
      <c r="F62" s="26">
        <v>1269</v>
      </c>
      <c r="G62" s="58">
        <v>1269</v>
      </c>
      <c r="H62" s="65">
        <f t="shared" si="0"/>
        <v>0</v>
      </c>
      <c r="I62" s="26">
        <f t="shared" si="1"/>
        <v>0</v>
      </c>
      <c r="J62" s="58">
        <f t="shared" si="2"/>
        <v>0</v>
      </c>
      <c r="K62" s="24">
        <v>117.38</v>
      </c>
      <c r="L62" s="36" t="s">
        <v>175</v>
      </c>
      <c r="M62" s="36" t="s">
        <v>175</v>
      </c>
      <c r="N62" s="37" t="s">
        <v>175</v>
      </c>
      <c r="O62" s="73">
        <f t="shared" si="19"/>
        <v>0</v>
      </c>
      <c r="P62" s="36">
        <f t="shared" si="20"/>
        <v>0</v>
      </c>
      <c r="Q62" s="37">
        <f t="shared" si="20"/>
        <v>0</v>
      </c>
      <c r="R62" s="8"/>
    </row>
    <row r="63" spans="1:18" s="17" customFormat="1" ht="15" hidden="1" customHeight="1" x14ac:dyDescent="0.25">
      <c r="A63" s="18" t="s">
        <v>97</v>
      </c>
      <c r="B63" s="25">
        <v>122616</v>
      </c>
      <c r="C63" s="20">
        <v>0.2</v>
      </c>
      <c r="D63" s="57">
        <v>1269</v>
      </c>
      <c r="E63" s="26" t="s">
        <v>128</v>
      </c>
      <c r="F63" s="26">
        <v>1269</v>
      </c>
      <c r="G63" s="58">
        <v>1269</v>
      </c>
      <c r="H63" s="65">
        <f t="shared" si="0"/>
        <v>0</v>
      </c>
      <c r="I63" s="26">
        <f t="shared" si="1"/>
        <v>0</v>
      </c>
      <c r="J63" s="58">
        <f t="shared" si="2"/>
        <v>0</v>
      </c>
      <c r="K63" s="24">
        <v>117.3</v>
      </c>
      <c r="L63" s="36" t="s">
        <v>176</v>
      </c>
      <c r="M63" s="36" t="s">
        <v>176</v>
      </c>
      <c r="N63" s="37" t="s">
        <v>176</v>
      </c>
      <c r="O63" s="73">
        <f t="shared" si="19"/>
        <v>0</v>
      </c>
      <c r="P63" s="36">
        <f t="shared" si="20"/>
        <v>0</v>
      </c>
      <c r="Q63" s="37">
        <f t="shared" si="20"/>
        <v>0</v>
      </c>
      <c r="R63" s="8"/>
    </row>
    <row r="64" spans="1:18" s="17" customFormat="1" ht="15" hidden="1" customHeight="1" x14ac:dyDescent="0.25">
      <c r="A64" s="18" t="s">
        <v>97</v>
      </c>
      <c r="B64" s="25">
        <v>122558</v>
      </c>
      <c r="C64" s="20">
        <v>0.2</v>
      </c>
      <c r="D64" s="57" t="s">
        <v>61</v>
      </c>
      <c r="E64" s="26" t="s">
        <v>61</v>
      </c>
      <c r="F64" s="26" t="s">
        <v>61</v>
      </c>
      <c r="G64" s="58" t="s">
        <v>61</v>
      </c>
      <c r="H64" s="66"/>
      <c r="I64" s="66"/>
      <c r="J64" s="67"/>
      <c r="K64" s="10"/>
      <c r="L64" s="38"/>
      <c r="M64" s="38"/>
      <c r="N64" s="39"/>
      <c r="O64" s="41"/>
      <c r="P64" s="38"/>
      <c r="Q64" s="39"/>
      <c r="R64" s="8"/>
    </row>
    <row r="65" spans="1:18" s="17" customFormat="1" ht="15" hidden="1" customHeight="1" x14ac:dyDescent="0.25">
      <c r="A65" s="18" t="s">
        <v>97</v>
      </c>
      <c r="B65" s="25">
        <v>122498</v>
      </c>
      <c r="C65" s="20">
        <v>0.2</v>
      </c>
      <c r="D65" s="57">
        <v>1269</v>
      </c>
      <c r="E65" s="26" t="s">
        <v>128</v>
      </c>
      <c r="F65" s="26">
        <v>1269</v>
      </c>
      <c r="G65" s="58">
        <v>1269</v>
      </c>
      <c r="H65" s="65">
        <f t="shared" si="0"/>
        <v>0</v>
      </c>
      <c r="I65" s="26">
        <f t="shared" si="1"/>
        <v>0</v>
      </c>
      <c r="J65" s="58">
        <f t="shared" si="2"/>
        <v>0</v>
      </c>
      <c r="K65" s="24">
        <v>117.13</v>
      </c>
      <c r="L65" s="36" t="s">
        <v>177</v>
      </c>
      <c r="M65" s="36" t="s">
        <v>177</v>
      </c>
      <c r="N65" s="37" t="s">
        <v>177</v>
      </c>
      <c r="O65" s="73">
        <f t="shared" ref="O65:O74" si="21">L65-K65</f>
        <v>0</v>
      </c>
      <c r="P65" s="36">
        <f t="shared" ref="P65:Q74" si="22">M65-K65</f>
        <v>0</v>
      </c>
      <c r="Q65" s="37">
        <f t="shared" si="22"/>
        <v>0</v>
      </c>
      <c r="R65" s="8"/>
    </row>
    <row r="66" spans="1:18" s="17" customFormat="1" ht="15" hidden="1" customHeight="1" x14ac:dyDescent="0.25">
      <c r="A66" s="18" t="s">
        <v>97</v>
      </c>
      <c r="B66" s="25">
        <v>122396</v>
      </c>
      <c r="C66" s="20">
        <v>0.2</v>
      </c>
      <c r="D66" s="57">
        <v>1330</v>
      </c>
      <c r="E66" s="26" t="s">
        <v>129</v>
      </c>
      <c r="F66" s="26">
        <v>1330</v>
      </c>
      <c r="G66" s="58">
        <v>1330</v>
      </c>
      <c r="H66" s="65">
        <f t="shared" si="0"/>
        <v>0</v>
      </c>
      <c r="I66" s="26">
        <f t="shared" si="1"/>
        <v>0</v>
      </c>
      <c r="J66" s="58">
        <f t="shared" si="2"/>
        <v>0</v>
      </c>
      <c r="K66" s="24">
        <v>117.1</v>
      </c>
      <c r="L66" s="36" t="s">
        <v>178</v>
      </c>
      <c r="M66" s="36" t="s">
        <v>178</v>
      </c>
      <c r="N66" s="37" t="s">
        <v>178</v>
      </c>
      <c r="O66" s="73">
        <f t="shared" si="21"/>
        <v>0</v>
      </c>
      <c r="P66" s="36">
        <f t="shared" si="22"/>
        <v>0</v>
      </c>
      <c r="Q66" s="37">
        <f t="shared" si="22"/>
        <v>0</v>
      </c>
      <c r="R66" s="8"/>
    </row>
    <row r="67" spans="1:18" s="17" customFormat="1" ht="15" hidden="1" customHeight="1" x14ac:dyDescent="0.25">
      <c r="A67" s="18" t="s">
        <v>97</v>
      </c>
      <c r="B67" s="25">
        <v>121745</v>
      </c>
      <c r="C67" s="20">
        <v>0.2</v>
      </c>
      <c r="D67" s="57">
        <v>1402</v>
      </c>
      <c r="E67" s="26" t="s">
        <v>130</v>
      </c>
      <c r="F67" s="26">
        <v>1402</v>
      </c>
      <c r="G67" s="58">
        <v>1402</v>
      </c>
      <c r="H67" s="65">
        <f t="shared" si="0"/>
        <v>0</v>
      </c>
      <c r="I67" s="26">
        <f t="shared" si="1"/>
        <v>0</v>
      </c>
      <c r="J67" s="58">
        <f t="shared" si="2"/>
        <v>0</v>
      </c>
      <c r="K67" s="24">
        <v>116.93</v>
      </c>
      <c r="L67" s="36" t="s">
        <v>179</v>
      </c>
      <c r="M67" s="36" t="s">
        <v>179</v>
      </c>
      <c r="N67" s="37" t="s">
        <v>179</v>
      </c>
      <c r="O67" s="73">
        <f t="shared" si="21"/>
        <v>0</v>
      </c>
      <c r="P67" s="36">
        <f t="shared" si="22"/>
        <v>0</v>
      </c>
      <c r="Q67" s="37">
        <f t="shared" si="22"/>
        <v>0</v>
      </c>
      <c r="R67" s="8"/>
    </row>
    <row r="68" spans="1:18" s="17" customFormat="1" ht="15" hidden="1" customHeight="1" x14ac:dyDescent="0.25">
      <c r="A68" s="18" t="s">
        <v>97</v>
      </c>
      <c r="B68" s="25">
        <v>121010</v>
      </c>
      <c r="C68" s="20">
        <v>0.2</v>
      </c>
      <c r="D68" s="57">
        <v>1402</v>
      </c>
      <c r="E68" s="26" t="s">
        <v>130</v>
      </c>
      <c r="F68" s="26">
        <v>1402</v>
      </c>
      <c r="G68" s="58">
        <v>1402</v>
      </c>
      <c r="H68" s="65">
        <f t="shared" si="0"/>
        <v>0</v>
      </c>
      <c r="I68" s="26">
        <f t="shared" si="1"/>
        <v>0</v>
      </c>
      <c r="J68" s="58">
        <f t="shared" si="2"/>
        <v>0</v>
      </c>
      <c r="K68" s="24">
        <v>116.78</v>
      </c>
      <c r="L68" s="36" t="s">
        <v>180</v>
      </c>
      <c r="M68" s="36" t="s">
        <v>180</v>
      </c>
      <c r="N68" s="37" t="s">
        <v>180</v>
      </c>
      <c r="O68" s="73">
        <f t="shared" si="21"/>
        <v>0</v>
      </c>
      <c r="P68" s="36">
        <f t="shared" si="22"/>
        <v>0</v>
      </c>
      <c r="Q68" s="37">
        <f t="shared" si="22"/>
        <v>0</v>
      </c>
      <c r="R68" s="8"/>
    </row>
    <row r="69" spans="1:18" s="17" customFormat="1" ht="15" hidden="1" customHeight="1" x14ac:dyDescent="0.25">
      <c r="A69" s="18" t="s">
        <v>97</v>
      </c>
      <c r="B69" s="25">
        <v>120253</v>
      </c>
      <c r="C69" s="20">
        <v>0.2</v>
      </c>
      <c r="D69" s="57">
        <v>2208</v>
      </c>
      <c r="E69" s="26" t="s">
        <v>131</v>
      </c>
      <c r="F69" s="26">
        <v>2208</v>
      </c>
      <c r="G69" s="58">
        <v>2208</v>
      </c>
      <c r="H69" s="65">
        <f t="shared" si="0"/>
        <v>0</v>
      </c>
      <c r="I69" s="26">
        <f t="shared" si="1"/>
        <v>0</v>
      </c>
      <c r="J69" s="58">
        <f t="shared" si="2"/>
        <v>0</v>
      </c>
      <c r="K69" s="24">
        <v>116.32</v>
      </c>
      <c r="L69" s="36" t="s">
        <v>317</v>
      </c>
      <c r="M69" s="36" t="s">
        <v>317</v>
      </c>
      <c r="N69" s="37" t="s">
        <v>181</v>
      </c>
      <c r="O69" s="73">
        <f t="shared" si="21"/>
        <v>-9.9999999999909051E-3</v>
      </c>
      <c r="P69" s="36">
        <f t="shared" si="22"/>
        <v>-9.9999999999909051E-3</v>
      </c>
      <c r="Q69" s="37">
        <f t="shared" si="22"/>
        <v>9.9999999999909051E-3</v>
      </c>
      <c r="R69" s="8"/>
    </row>
    <row r="70" spans="1:18" s="17" customFormat="1" ht="15" hidden="1" customHeight="1" x14ac:dyDescent="0.25">
      <c r="A70" s="18" t="s">
        <v>97</v>
      </c>
      <c r="B70" s="25">
        <v>119390</v>
      </c>
      <c r="C70" s="20">
        <v>0.2</v>
      </c>
      <c r="D70" s="57">
        <v>2208</v>
      </c>
      <c r="E70" s="26" t="s">
        <v>131</v>
      </c>
      <c r="F70" s="26">
        <v>2208</v>
      </c>
      <c r="G70" s="58">
        <v>2208</v>
      </c>
      <c r="H70" s="65">
        <f t="shared" ref="H70:H108" si="23">E70-D70</f>
        <v>0</v>
      </c>
      <c r="I70" s="26">
        <f t="shared" ref="I70:I108" si="24">F70-D70</f>
        <v>0</v>
      </c>
      <c r="J70" s="58">
        <f t="shared" ref="J70:J108" si="25">G70-D70</f>
        <v>0</v>
      </c>
      <c r="K70" s="24">
        <v>115.83</v>
      </c>
      <c r="L70" s="36" t="s">
        <v>182</v>
      </c>
      <c r="M70" s="36" t="s">
        <v>182</v>
      </c>
      <c r="N70" s="37" t="s">
        <v>182</v>
      </c>
      <c r="O70" s="73">
        <f t="shared" si="21"/>
        <v>0</v>
      </c>
      <c r="P70" s="36">
        <f t="shared" si="22"/>
        <v>0</v>
      </c>
      <c r="Q70" s="37">
        <f t="shared" si="22"/>
        <v>0</v>
      </c>
      <c r="R70" s="8"/>
    </row>
    <row r="71" spans="1:18" s="17" customFormat="1" ht="15" hidden="1" customHeight="1" x14ac:dyDescent="0.25">
      <c r="A71" s="18" t="s">
        <v>97</v>
      </c>
      <c r="B71" s="25">
        <v>118660</v>
      </c>
      <c r="C71" s="20">
        <v>0.2</v>
      </c>
      <c r="D71" s="57">
        <v>2480</v>
      </c>
      <c r="E71" s="26" t="s">
        <v>132</v>
      </c>
      <c r="F71" s="26">
        <v>2480</v>
      </c>
      <c r="G71" s="58">
        <v>2480</v>
      </c>
      <c r="H71" s="65">
        <f t="shared" si="23"/>
        <v>0</v>
      </c>
      <c r="I71" s="26">
        <f t="shared" si="24"/>
        <v>0</v>
      </c>
      <c r="J71" s="58">
        <f t="shared" si="25"/>
        <v>0</v>
      </c>
      <c r="K71" s="24">
        <v>115.24</v>
      </c>
      <c r="L71" s="36" t="s">
        <v>183</v>
      </c>
      <c r="M71" s="36" t="s">
        <v>183</v>
      </c>
      <c r="N71" s="37" t="s">
        <v>183</v>
      </c>
      <c r="O71" s="73">
        <f t="shared" si="21"/>
        <v>0</v>
      </c>
      <c r="P71" s="36">
        <f t="shared" si="22"/>
        <v>0</v>
      </c>
      <c r="Q71" s="37">
        <f t="shared" si="22"/>
        <v>0</v>
      </c>
      <c r="R71" s="8"/>
    </row>
    <row r="72" spans="1:18" s="17" customFormat="1" ht="15" hidden="1" customHeight="1" x14ac:dyDescent="0.25">
      <c r="A72" s="18" t="s">
        <v>97</v>
      </c>
      <c r="B72" s="25">
        <v>117779</v>
      </c>
      <c r="C72" s="20">
        <v>0.2</v>
      </c>
      <c r="D72" s="57">
        <v>2836</v>
      </c>
      <c r="E72" s="26" t="s">
        <v>133</v>
      </c>
      <c r="F72" s="26">
        <v>2836</v>
      </c>
      <c r="G72" s="58">
        <v>2836</v>
      </c>
      <c r="H72" s="65">
        <f t="shared" si="23"/>
        <v>0</v>
      </c>
      <c r="I72" s="26">
        <f t="shared" si="24"/>
        <v>0</v>
      </c>
      <c r="J72" s="58">
        <f t="shared" si="25"/>
        <v>0</v>
      </c>
      <c r="K72" s="24">
        <v>114.26</v>
      </c>
      <c r="L72" s="36" t="s">
        <v>184</v>
      </c>
      <c r="M72" s="36" t="s">
        <v>184</v>
      </c>
      <c r="N72" s="37" t="s">
        <v>184</v>
      </c>
      <c r="O72" s="73">
        <f t="shared" si="21"/>
        <v>0</v>
      </c>
      <c r="P72" s="36">
        <f t="shared" si="22"/>
        <v>0</v>
      </c>
      <c r="Q72" s="37">
        <f t="shared" si="22"/>
        <v>0</v>
      </c>
      <c r="R72" s="8"/>
    </row>
    <row r="73" spans="1:18" s="17" customFormat="1" ht="15" hidden="1" customHeight="1" x14ac:dyDescent="0.25">
      <c r="A73" s="18" t="s">
        <v>97</v>
      </c>
      <c r="B73" s="25">
        <v>116759</v>
      </c>
      <c r="C73" s="20">
        <v>0.2</v>
      </c>
      <c r="D73" s="57">
        <v>2866</v>
      </c>
      <c r="E73" s="26" t="s">
        <v>134</v>
      </c>
      <c r="F73" s="26">
        <v>2866</v>
      </c>
      <c r="G73" s="58">
        <v>2866</v>
      </c>
      <c r="H73" s="65">
        <f t="shared" si="23"/>
        <v>0</v>
      </c>
      <c r="I73" s="26">
        <f t="shared" si="24"/>
        <v>0</v>
      </c>
      <c r="J73" s="58">
        <f t="shared" si="25"/>
        <v>0</v>
      </c>
      <c r="K73" s="24">
        <v>113.04</v>
      </c>
      <c r="L73" s="36" t="s">
        <v>185</v>
      </c>
      <c r="M73" s="36" t="s">
        <v>185</v>
      </c>
      <c r="N73" s="37" t="s">
        <v>423</v>
      </c>
      <c r="O73" s="73">
        <f t="shared" si="21"/>
        <v>0</v>
      </c>
      <c r="P73" s="36">
        <f t="shared" si="22"/>
        <v>0</v>
      </c>
      <c r="Q73" s="37">
        <f t="shared" si="22"/>
        <v>9.9999999999909051E-3</v>
      </c>
      <c r="R73" s="8"/>
    </row>
    <row r="74" spans="1:18" s="17" customFormat="1" ht="15" hidden="1" customHeight="1" x14ac:dyDescent="0.25">
      <c r="A74" s="18" t="s">
        <v>97</v>
      </c>
      <c r="B74" s="25">
        <v>116680</v>
      </c>
      <c r="C74" s="20">
        <v>0.2</v>
      </c>
      <c r="D74" s="57">
        <v>2512</v>
      </c>
      <c r="E74" s="26" t="s">
        <v>135</v>
      </c>
      <c r="F74" s="26">
        <v>2512</v>
      </c>
      <c r="G74" s="58">
        <v>2512</v>
      </c>
      <c r="H74" s="65">
        <f t="shared" si="23"/>
        <v>0</v>
      </c>
      <c r="I74" s="26">
        <f t="shared" si="24"/>
        <v>0</v>
      </c>
      <c r="J74" s="58">
        <f t="shared" si="25"/>
        <v>0</v>
      </c>
      <c r="K74" s="24">
        <v>112.97</v>
      </c>
      <c r="L74" s="36" t="s">
        <v>186</v>
      </c>
      <c r="M74" s="36" t="s">
        <v>186</v>
      </c>
      <c r="N74" s="37" t="s">
        <v>481</v>
      </c>
      <c r="O74" s="73">
        <f t="shared" si="21"/>
        <v>0</v>
      </c>
      <c r="P74" s="36">
        <f t="shared" si="22"/>
        <v>0</v>
      </c>
      <c r="Q74" s="37">
        <f t="shared" si="22"/>
        <v>1.0000000000005116E-2</v>
      </c>
      <c r="R74" s="8"/>
    </row>
    <row r="75" spans="1:18" s="17" customFormat="1" ht="15" hidden="1" customHeight="1" x14ac:dyDescent="0.25">
      <c r="A75" s="18" t="s">
        <v>97</v>
      </c>
      <c r="B75" s="25">
        <v>116605.5</v>
      </c>
      <c r="C75" s="20">
        <v>0.2</v>
      </c>
      <c r="D75" s="57" t="s">
        <v>61</v>
      </c>
      <c r="E75" s="26" t="s">
        <v>61</v>
      </c>
      <c r="F75" s="26" t="s">
        <v>61</v>
      </c>
      <c r="G75" s="58" t="s">
        <v>61</v>
      </c>
      <c r="H75" s="66"/>
      <c r="I75" s="66"/>
      <c r="J75" s="67"/>
      <c r="K75" s="10"/>
      <c r="L75" s="38"/>
      <c r="M75" s="38"/>
      <c r="N75" s="39"/>
      <c r="O75" s="41"/>
      <c r="P75" s="38"/>
      <c r="Q75" s="39"/>
      <c r="R75" s="8"/>
    </row>
    <row r="76" spans="1:18" s="17" customFormat="1" ht="15" hidden="1" customHeight="1" x14ac:dyDescent="0.25">
      <c r="A76" s="18" t="s">
        <v>97</v>
      </c>
      <c r="B76" s="25">
        <v>116529</v>
      </c>
      <c r="C76" s="20">
        <v>0.2</v>
      </c>
      <c r="D76" s="57">
        <v>2512</v>
      </c>
      <c r="E76" s="26" t="s">
        <v>135</v>
      </c>
      <c r="F76" s="26">
        <v>2512</v>
      </c>
      <c r="G76" s="58">
        <v>2512</v>
      </c>
      <c r="H76" s="65">
        <f t="shared" si="23"/>
        <v>0</v>
      </c>
      <c r="I76" s="26">
        <f t="shared" si="24"/>
        <v>0</v>
      </c>
      <c r="J76" s="58">
        <f t="shared" si="25"/>
        <v>0</v>
      </c>
      <c r="K76" s="24">
        <v>112.16</v>
      </c>
      <c r="L76" s="36" t="s">
        <v>187</v>
      </c>
      <c r="M76" s="36" t="s">
        <v>187</v>
      </c>
      <c r="N76" s="37" t="s">
        <v>482</v>
      </c>
      <c r="O76" s="73">
        <f t="shared" ref="O76:O88" si="26">L76-K76</f>
        <v>0</v>
      </c>
      <c r="P76" s="36">
        <f t="shared" ref="P76:Q88" si="27">M76-K76</f>
        <v>0</v>
      </c>
      <c r="Q76" s="37">
        <f t="shared" si="27"/>
        <v>2.0000000000010232E-2</v>
      </c>
      <c r="R76" s="8"/>
    </row>
    <row r="77" spans="1:18" s="17" customFormat="1" ht="15" hidden="1" customHeight="1" x14ac:dyDescent="0.25">
      <c r="A77" s="18" t="s">
        <v>97</v>
      </c>
      <c r="B77" s="25">
        <v>116453</v>
      </c>
      <c r="C77" s="20">
        <v>0.2</v>
      </c>
      <c r="D77" s="57">
        <v>2597</v>
      </c>
      <c r="E77" s="26" t="s">
        <v>136</v>
      </c>
      <c r="F77" s="26">
        <v>2597</v>
      </c>
      <c r="G77" s="58">
        <v>2597</v>
      </c>
      <c r="H77" s="65">
        <f t="shared" si="23"/>
        <v>0</v>
      </c>
      <c r="I77" s="26">
        <f t="shared" si="24"/>
        <v>0</v>
      </c>
      <c r="J77" s="58">
        <f t="shared" si="25"/>
        <v>0</v>
      </c>
      <c r="K77" s="24">
        <v>112.07</v>
      </c>
      <c r="L77" s="36" t="s">
        <v>188</v>
      </c>
      <c r="M77" s="36" t="s">
        <v>188</v>
      </c>
      <c r="N77" s="37" t="s">
        <v>483</v>
      </c>
      <c r="O77" s="73">
        <f t="shared" si="26"/>
        <v>0</v>
      </c>
      <c r="P77" s="36">
        <f t="shared" si="27"/>
        <v>0</v>
      </c>
      <c r="Q77" s="37">
        <f t="shared" si="27"/>
        <v>2.0000000000010232E-2</v>
      </c>
      <c r="R77" s="8"/>
    </row>
    <row r="78" spans="1:18" s="17" customFormat="1" ht="15" hidden="1" customHeight="1" x14ac:dyDescent="0.25">
      <c r="A78" s="18" t="s">
        <v>97</v>
      </c>
      <c r="B78" s="25">
        <v>115807</v>
      </c>
      <c r="C78" s="20">
        <v>0.2</v>
      </c>
      <c r="D78" s="57">
        <v>2714</v>
      </c>
      <c r="E78" s="26" t="s">
        <v>137</v>
      </c>
      <c r="F78" s="26">
        <v>2714</v>
      </c>
      <c r="G78" s="58">
        <v>2714</v>
      </c>
      <c r="H78" s="65">
        <f t="shared" si="23"/>
        <v>0</v>
      </c>
      <c r="I78" s="26">
        <f t="shared" si="24"/>
        <v>0</v>
      </c>
      <c r="J78" s="58">
        <f t="shared" si="25"/>
        <v>0</v>
      </c>
      <c r="K78" s="24">
        <v>111.23</v>
      </c>
      <c r="L78" s="36" t="s">
        <v>189</v>
      </c>
      <c r="M78" s="36" t="s">
        <v>453</v>
      </c>
      <c r="N78" s="37" t="s">
        <v>47</v>
      </c>
      <c r="O78" s="73">
        <f t="shared" si="26"/>
        <v>0</v>
      </c>
      <c r="P78" s="36">
        <f t="shared" si="27"/>
        <v>-1.0000000000005116E-2</v>
      </c>
      <c r="Q78" s="37">
        <f t="shared" si="27"/>
        <v>3.0000000000001137E-2</v>
      </c>
      <c r="R78" s="8"/>
    </row>
    <row r="79" spans="1:18" s="17" customFormat="1" ht="15" hidden="1" customHeight="1" x14ac:dyDescent="0.25">
      <c r="A79" s="18" t="s">
        <v>97</v>
      </c>
      <c r="B79" s="25">
        <v>114948</v>
      </c>
      <c r="C79" s="20">
        <v>0.2</v>
      </c>
      <c r="D79" s="57">
        <v>2813</v>
      </c>
      <c r="E79" s="26" t="s">
        <v>138</v>
      </c>
      <c r="F79" s="26">
        <v>2813</v>
      </c>
      <c r="G79" s="58">
        <v>2813</v>
      </c>
      <c r="H79" s="65">
        <f t="shared" si="23"/>
        <v>0</v>
      </c>
      <c r="I79" s="26">
        <f t="shared" si="24"/>
        <v>0</v>
      </c>
      <c r="J79" s="58">
        <f t="shared" si="25"/>
        <v>0</v>
      </c>
      <c r="K79" s="24">
        <v>110.94</v>
      </c>
      <c r="L79" s="36" t="s">
        <v>40</v>
      </c>
      <c r="M79" s="36" t="s">
        <v>55</v>
      </c>
      <c r="N79" s="37" t="s">
        <v>484</v>
      </c>
      <c r="O79" s="73">
        <f t="shared" si="26"/>
        <v>0</v>
      </c>
      <c r="P79" s="36">
        <f t="shared" si="27"/>
        <v>-9.9999999999909051E-3</v>
      </c>
      <c r="Q79" s="37">
        <f t="shared" si="27"/>
        <v>3.0000000000001137E-2</v>
      </c>
      <c r="R79" s="8"/>
    </row>
    <row r="80" spans="1:18" s="17" customFormat="1" ht="15" hidden="1" customHeight="1" x14ac:dyDescent="0.25">
      <c r="A80" s="18" t="s">
        <v>97</v>
      </c>
      <c r="B80" s="25">
        <v>114246</v>
      </c>
      <c r="C80" s="20">
        <v>0.2</v>
      </c>
      <c r="D80" s="57">
        <v>2987</v>
      </c>
      <c r="E80" s="26" t="s">
        <v>139</v>
      </c>
      <c r="F80" s="26">
        <v>2987</v>
      </c>
      <c r="G80" s="58">
        <v>2987</v>
      </c>
      <c r="H80" s="65">
        <f t="shared" si="23"/>
        <v>0</v>
      </c>
      <c r="I80" s="26">
        <f t="shared" si="24"/>
        <v>0</v>
      </c>
      <c r="J80" s="58">
        <f t="shared" si="25"/>
        <v>0</v>
      </c>
      <c r="K80" s="24">
        <v>110.91</v>
      </c>
      <c r="L80" s="36" t="s">
        <v>190</v>
      </c>
      <c r="M80" s="36" t="s">
        <v>190</v>
      </c>
      <c r="N80" s="37" t="s">
        <v>40</v>
      </c>
      <c r="O80" s="73">
        <f t="shared" si="26"/>
        <v>0</v>
      </c>
      <c r="P80" s="36">
        <f t="shared" si="27"/>
        <v>0</v>
      </c>
      <c r="Q80" s="37">
        <f t="shared" si="27"/>
        <v>3.0000000000001137E-2</v>
      </c>
      <c r="R80" s="8"/>
    </row>
    <row r="81" spans="1:18" s="17" customFormat="1" ht="15" hidden="1" customHeight="1" x14ac:dyDescent="0.25">
      <c r="A81" s="18" t="s">
        <v>97</v>
      </c>
      <c r="B81" s="25">
        <v>113821</v>
      </c>
      <c r="C81" s="20">
        <v>0.2</v>
      </c>
      <c r="D81" s="57">
        <v>2987</v>
      </c>
      <c r="E81" s="26" t="s">
        <v>139</v>
      </c>
      <c r="F81" s="26">
        <v>2987</v>
      </c>
      <c r="G81" s="58">
        <v>2987</v>
      </c>
      <c r="H81" s="65">
        <f t="shared" si="23"/>
        <v>0</v>
      </c>
      <c r="I81" s="26">
        <f t="shared" si="24"/>
        <v>0</v>
      </c>
      <c r="J81" s="58">
        <f t="shared" si="25"/>
        <v>0</v>
      </c>
      <c r="K81" s="24">
        <v>110.64</v>
      </c>
      <c r="L81" s="36" t="s">
        <v>318</v>
      </c>
      <c r="M81" s="36" t="s">
        <v>318</v>
      </c>
      <c r="N81" s="37" t="s">
        <v>56</v>
      </c>
      <c r="O81" s="73">
        <f t="shared" si="26"/>
        <v>-1.0000000000005116E-2</v>
      </c>
      <c r="P81" s="36">
        <f t="shared" si="27"/>
        <v>-1.0000000000005116E-2</v>
      </c>
      <c r="Q81" s="37">
        <f t="shared" si="27"/>
        <v>4.0000000000006253E-2</v>
      </c>
      <c r="R81" s="8"/>
    </row>
    <row r="82" spans="1:18" s="17" customFormat="1" ht="15" hidden="1" customHeight="1" x14ac:dyDescent="0.25">
      <c r="A82" s="18" t="s">
        <v>97</v>
      </c>
      <c r="B82" s="25">
        <v>113668</v>
      </c>
      <c r="C82" s="20">
        <v>0.2</v>
      </c>
      <c r="D82" s="57">
        <v>2987</v>
      </c>
      <c r="E82" s="26" t="s">
        <v>139</v>
      </c>
      <c r="F82" s="26">
        <v>2987</v>
      </c>
      <c r="G82" s="58">
        <v>2987</v>
      </c>
      <c r="H82" s="65">
        <f t="shared" si="23"/>
        <v>0</v>
      </c>
      <c r="I82" s="26">
        <f t="shared" si="24"/>
        <v>0</v>
      </c>
      <c r="J82" s="58">
        <f t="shared" si="25"/>
        <v>0</v>
      </c>
      <c r="K82" s="24">
        <v>110.44</v>
      </c>
      <c r="L82" s="36" t="s">
        <v>192</v>
      </c>
      <c r="M82" s="36" t="s">
        <v>192</v>
      </c>
      <c r="N82" s="37" t="s">
        <v>485</v>
      </c>
      <c r="O82" s="73">
        <f t="shared" si="26"/>
        <v>-9.9999999999909051E-3</v>
      </c>
      <c r="P82" s="36">
        <f t="shared" si="27"/>
        <v>-9.9999999999909051E-3</v>
      </c>
      <c r="Q82" s="37">
        <f t="shared" si="27"/>
        <v>3.9999999999992042E-2</v>
      </c>
      <c r="R82" s="8"/>
    </row>
    <row r="83" spans="1:18" s="17" customFormat="1" ht="15" hidden="1" customHeight="1" x14ac:dyDescent="0.25">
      <c r="A83" s="18" t="s">
        <v>97</v>
      </c>
      <c r="B83" s="25">
        <v>113632</v>
      </c>
      <c r="C83" s="20">
        <v>0.2</v>
      </c>
      <c r="D83" s="57">
        <v>2987</v>
      </c>
      <c r="E83" s="26" t="s">
        <v>139</v>
      </c>
      <c r="F83" s="26">
        <v>2987</v>
      </c>
      <c r="G83" s="58">
        <v>2987</v>
      </c>
      <c r="H83" s="65">
        <f t="shared" si="23"/>
        <v>0</v>
      </c>
      <c r="I83" s="26">
        <f t="shared" si="24"/>
        <v>0</v>
      </c>
      <c r="J83" s="58">
        <f t="shared" si="25"/>
        <v>0</v>
      </c>
      <c r="K83" s="24">
        <v>110.43</v>
      </c>
      <c r="L83" s="36" t="s">
        <v>319</v>
      </c>
      <c r="M83" s="36" t="s">
        <v>319</v>
      </c>
      <c r="N83" s="37" t="s">
        <v>486</v>
      </c>
      <c r="O83" s="73">
        <f t="shared" si="26"/>
        <v>-1.0000000000005116E-2</v>
      </c>
      <c r="P83" s="36">
        <f t="shared" si="27"/>
        <v>-1.0000000000005116E-2</v>
      </c>
      <c r="Q83" s="37">
        <f t="shared" si="27"/>
        <v>3.9999999999992042E-2</v>
      </c>
      <c r="R83" s="8"/>
    </row>
    <row r="84" spans="1:18" s="17" customFormat="1" ht="15" hidden="1" customHeight="1" x14ac:dyDescent="0.25">
      <c r="A84" s="18" t="s">
        <v>97</v>
      </c>
      <c r="B84" s="25">
        <v>113539</v>
      </c>
      <c r="C84" s="20">
        <v>0.2</v>
      </c>
      <c r="D84" s="57">
        <v>2987</v>
      </c>
      <c r="E84" s="26" t="s">
        <v>139</v>
      </c>
      <c r="F84" s="26">
        <v>2987</v>
      </c>
      <c r="G84" s="58">
        <v>2987</v>
      </c>
      <c r="H84" s="65">
        <f t="shared" si="23"/>
        <v>0</v>
      </c>
      <c r="I84" s="26">
        <f t="shared" si="24"/>
        <v>0</v>
      </c>
      <c r="J84" s="58">
        <f t="shared" si="25"/>
        <v>0</v>
      </c>
      <c r="K84" s="24">
        <v>110.4</v>
      </c>
      <c r="L84" s="36" t="s">
        <v>193</v>
      </c>
      <c r="M84" s="36" t="s">
        <v>454</v>
      </c>
      <c r="N84" s="37" t="s">
        <v>191</v>
      </c>
      <c r="O84" s="73">
        <f t="shared" si="26"/>
        <v>0</v>
      </c>
      <c r="P84" s="36">
        <f t="shared" si="27"/>
        <v>-1.0000000000005116E-2</v>
      </c>
      <c r="Q84" s="37">
        <f t="shared" si="27"/>
        <v>3.9999999999992042E-2</v>
      </c>
      <c r="R84" s="8"/>
    </row>
    <row r="85" spans="1:18" s="17" customFormat="1" ht="15" hidden="1" customHeight="1" x14ac:dyDescent="0.25">
      <c r="A85" s="18" t="s">
        <v>97</v>
      </c>
      <c r="B85" s="25">
        <v>113080</v>
      </c>
      <c r="C85" s="20">
        <v>0.2</v>
      </c>
      <c r="D85" s="57">
        <v>3160</v>
      </c>
      <c r="E85" s="26" t="s">
        <v>140</v>
      </c>
      <c r="F85" s="26">
        <v>3160</v>
      </c>
      <c r="G85" s="58">
        <v>3160</v>
      </c>
      <c r="H85" s="65">
        <f t="shared" si="23"/>
        <v>0</v>
      </c>
      <c r="I85" s="26">
        <f t="shared" si="24"/>
        <v>0</v>
      </c>
      <c r="J85" s="58">
        <f t="shared" si="25"/>
        <v>0</v>
      </c>
      <c r="K85" s="24">
        <v>110.13</v>
      </c>
      <c r="L85" s="36" t="s">
        <v>194</v>
      </c>
      <c r="M85" s="36" t="s">
        <v>455</v>
      </c>
      <c r="N85" s="37" t="s">
        <v>487</v>
      </c>
      <c r="O85" s="73">
        <f t="shared" si="26"/>
        <v>0</v>
      </c>
      <c r="P85" s="36">
        <f t="shared" si="27"/>
        <v>-9.9999999999909051E-3</v>
      </c>
      <c r="Q85" s="37">
        <f t="shared" si="27"/>
        <v>4.0000000000006253E-2</v>
      </c>
      <c r="R85" s="8"/>
    </row>
    <row r="86" spans="1:18" s="17" customFormat="1" ht="15" hidden="1" customHeight="1" x14ac:dyDescent="0.25">
      <c r="A86" s="18" t="s">
        <v>97</v>
      </c>
      <c r="B86" s="25">
        <v>112547</v>
      </c>
      <c r="C86" s="20">
        <v>0.2</v>
      </c>
      <c r="D86" s="57">
        <v>3160</v>
      </c>
      <c r="E86" s="26" t="s">
        <v>140</v>
      </c>
      <c r="F86" s="26">
        <v>3160</v>
      </c>
      <c r="G86" s="58">
        <v>3160</v>
      </c>
      <c r="H86" s="65">
        <f t="shared" si="23"/>
        <v>0</v>
      </c>
      <c r="I86" s="26">
        <f t="shared" si="24"/>
        <v>0</v>
      </c>
      <c r="J86" s="58">
        <f t="shared" si="25"/>
        <v>0</v>
      </c>
      <c r="K86" s="24">
        <v>109.86</v>
      </c>
      <c r="L86" s="36" t="s">
        <v>320</v>
      </c>
      <c r="M86" s="36" t="s">
        <v>320</v>
      </c>
      <c r="N86" s="37" t="s">
        <v>488</v>
      </c>
      <c r="O86" s="73">
        <f t="shared" si="26"/>
        <v>-1.0000000000005116E-2</v>
      </c>
      <c r="P86" s="36">
        <f t="shared" si="27"/>
        <v>-1.0000000000005116E-2</v>
      </c>
      <c r="Q86" s="37">
        <f t="shared" si="27"/>
        <v>6.0000000000002274E-2</v>
      </c>
      <c r="R86" s="8"/>
    </row>
    <row r="87" spans="1:18" s="17" customFormat="1" ht="15" hidden="1" customHeight="1" x14ac:dyDescent="0.25">
      <c r="A87" s="18" t="s">
        <v>97</v>
      </c>
      <c r="B87" s="25">
        <v>111983</v>
      </c>
      <c r="C87" s="20">
        <v>0.2</v>
      </c>
      <c r="D87" s="57">
        <v>3355</v>
      </c>
      <c r="E87" s="26" t="s">
        <v>141</v>
      </c>
      <c r="F87" s="26">
        <v>3355</v>
      </c>
      <c r="G87" s="58">
        <v>3355</v>
      </c>
      <c r="H87" s="65">
        <f t="shared" si="23"/>
        <v>0</v>
      </c>
      <c r="I87" s="26">
        <f t="shared" si="24"/>
        <v>0</v>
      </c>
      <c r="J87" s="58">
        <f t="shared" si="25"/>
        <v>0</v>
      </c>
      <c r="K87" s="24">
        <v>109.56</v>
      </c>
      <c r="L87" s="36" t="s">
        <v>321</v>
      </c>
      <c r="M87" s="36" t="s">
        <v>321</v>
      </c>
      <c r="N87" s="37" t="s">
        <v>489</v>
      </c>
      <c r="O87" s="73">
        <f t="shared" si="26"/>
        <v>-1.0000000000005116E-2</v>
      </c>
      <c r="P87" s="36">
        <f t="shared" si="27"/>
        <v>-1.0000000000005116E-2</v>
      </c>
      <c r="Q87" s="37">
        <f t="shared" si="27"/>
        <v>6.0000000000002274E-2</v>
      </c>
      <c r="R87" s="8"/>
    </row>
    <row r="88" spans="1:18" s="17" customFormat="1" ht="15" hidden="1" customHeight="1" x14ac:dyDescent="0.25">
      <c r="A88" s="18" t="s">
        <v>97</v>
      </c>
      <c r="B88" s="25">
        <v>111861</v>
      </c>
      <c r="C88" s="20">
        <v>0.2</v>
      </c>
      <c r="D88" s="57">
        <v>3355</v>
      </c>
      <c r="E88" s="26" t="s">
        <v>141</v>
      </c>
      <c r="F88" s="26">
        <v>3355</v>
      </c>
      <c r="G88" s="58">
        <v>3355</v>
      </c>
      <c r="H88" s="65">
        <f t="shared" si="23"/>
        <v>0</v>
      </c>
      <c r="I88" s="26">
        <f t="shared" si="24"/>
        <v>0</v>
      </c>
      <c r="J88" s="58">
        <f t="shared" si="25"/>
        <v>0</v>
      </c>
      <c r="K88" s="24">
        <v>109.43</v>
      </c>
      <c r="L88" s="36" t="s">
        <v>322</v>
      </c>
      <c r="M88" s="36" t="s">
        <v>322</v>
      </c>
      <c r="N88" s="37" t="s">
        <v>490</v>
      </c>
      <c r="O88" s="73">
        <f t="shared" si="26"/>
        <v>-1.0000000000005116E-2</v>
      </c>
      <c r="P88" s="36">
        <f t="shared" si="27"/>
        <v>-1.0000000000005116E-2</v>
      </c>
      <c r="Q88" s="37">
        <f t="shared" si="27"/>
        <v>6.0000000000002274E-2</v>
      </c>
      <c r="R88" s="8"/>
    </row>
    <row r="89" spans="1:18" s="17" customFormat="1" ht="15" hidden="1" customHeight="1" x14ac:dyDescent="0.25">
      <c r="A89" s="18" t="s">
        <v>97</v>
      </c>
      <c r="B89" s="25">
        <v>111833.5</v>
      </c>
      <c r="C89" s="20">
        <v>0.2</v>
      </c>
      <c r="D89" s="57" t="s">
        <v>61</v>
      </c>
      <c r="E89" s="26" t="s">
        <v>61</v>
      </c>
      <c r="F89" s="26" t="s">
        <v>61</v>
      </c>
      <c r="G89" s="58" t="s">
        <v>61</v>
      </c>
      <c r="H89" s="66"/>
      <c r="I89" s="66"/>
      <c r="J89" s="67"/>
      <c r="K89" s="10"/>
      <c r="L89" s="38"/>
      <c r="M89" s="38"/>
      <c r="N89" s="39"/>
      <c r="O89" s="41"/>
      <c r="P89" s="38"/>
      <c r="Q89" s="39"/>
      <c r="R89" s="8"/>
    </row>
    <row r="90" spans="1:18" s="17" customFormat="1" ht="15" hidden="1" customHeight="1" x14ac:dyDescent="0.25">
      <c r="A90" s="18" t="s">
        <v>97</v>
      </c>
      <c r="B90" s="25">
        <v>111799</v>
      </c>
      <c r="C90" s="20">
        <v>0.2</v>
      </c>
      <c r="D90" s="57">
        <v>3355</v>
      </c>
      <c r="E90" s="26" t="s">
        <v>141</v>
      </c>
      <c r="F90" s="26">
        <v>3355</v>
      </c>
      <c r="G90" s="58">
        <v>3355</v>
      </c>
      <c r="H90" s="65">
        <f t="shared" si="23"/>
        <v>0</v>
      </c>
      <c r="I90" s="26">
        <f t="shared" si="24"/>
        <v>0</v>
      </c>
      <c r="J90" s="58">
        <f t="shared" si="25"/>
        <v>0</v>
      </c>
      <c r="K90" s="24">
        <v>109.06</v>
      </c>
      <c r="L90" s="36" t="s">
        <v>323</v>
      </c>
      <c r="M90" s="36" t="s">
        <v>456</v>
      </c>
      <c r="N90" s="37" t="s">
        <v>491</v>
      </c>
      <c r="O90" s="73">
        <f t="shared" ref="O90:O95" si="28">L90-K90</f>
        <v>-1.0000000000005116E-2</v>
      </c>
      <c r="P90" s="36">
        <f t="shared" ref="P90:Q95" si="29">M90-K90</f>
        <v>-1.9999999999996021E-2</v>
      </c>
      <c r="Q90" s="37">
        <f t="shared" si="29"/>
        <v>7.000000000000739E-2</v>
      </c>
      <c r="R90" s="8"/>
    </row>
    <row r="91" spans="1:18" s="17" customFormat="1" ht="15" hidden="1" customHeight="1" x14ac:dyDescent="0.25">
      <c r="A91" s="18" t="s">
        <v>97</v>
      </c>
      <c r="B91" s="25">
        <v>111699</v>
      </c>
      <c r="C91" s="20">
        <v>0.2</v>
      </c>
      <c r="D91" s="57">
        <v>3355</v>
      </c>
      <c r="E91" s="26" t="s">
        <v>141</v>
      </c>
      <c r="F91" s="26">
        <v>3355</v>
      </c>
      <c r="G91" s="58">
        <v>3355</v>
      </c>
      <c r="H91" s="65">
        <f t="shared" si="23"/>
        <v>0</v>
      </c>
      <c r="I91" s="26">
        <f t="shared" si="24"/>
        <v>0</v>
      </c>
      <c r="J91" s="58">
        <f t="shared" si="25"/>
        <v>0</v>
      </c>
      <c r="K91" s="24">
        <v>109.01</v>
      </c>
      <c r="L91" s="36" t="s">
        <v>199</v>
      </c>
      <c r="M91" s="36" t="s">
        <v>199</v>
      </c>
      <c r="N91" s="37" t="s">
        <v>492</v>
      </c>
      <c r="O91" s="73">
        <f t="shared" si="28"/>
        <v>-1.0000000000005116E-2</v>
      </c>
      <c r="P91" s="36">
        <f t="shared" si="29"/>
        <v>-1.0000000000005116E-2</v>
      </c>
      <c r="Q91" s="37">
        <f t="shared" si="29"/>
        <v>6.9999999999993179E-2</v>
      </c>
      <c r="R91" s="8"/>
    </row>
    <row r="92" spans="1:18" s="17" customFormat="1" ht="15" hidden="1" customHeight="1" x14ac:dyDescent="0.25">
      <c r="A92" s="18" t="s">
        <v>97</v>
      </c>
      <c r="B92" s="25">
        <v>111409</v>
      </c>
      <c r="C92" s="20">
        <v>0.2</v>
      </c>
      <c r="D92" s="57">
        <v>3355</v>
      </c>
      <c r="E92" s="26" t="s">
        <v>141</v>
      </c>
      <c r="F92" s="26">
        <v>3355</v>
      </c>
      <c r="G92" s="58">
        <v>3355</v>
      </c>
      <c r="H92" s="65">
        <f t="shared" si="23"/>
        <v>0</v>
      </c>
      <c r="I92" s="26">
        <f t="shared" si="24"/>
        <v>0</v>
      </c>
      <c r="J92" s="58">
        <f t="shared" si="25"/>
        <v>0</v>
      </c>
      <c r="K92" s="24">
        <v>108.84</v>
      </c>
      <c r="L92" s="36" t="s">
        <v>294</v>
      </c>
      <c r="M92" s="36" t="s">
        <v>457</v>
      </c>
      <c r="N92" s="37" t="s">
        <v>493</v>
      </c>
      <c r="O92" s="73">
        <f t="shared" si="28"/>
        <v>-1.0000000000005116E-2</v>
      </c>
      <c r="P92" s="36">
        <f t="shared" si="29"/>
        <v>-2.0000000000010232E-2</v>
      </c>
      <c r="Q92" s="37">
        <f t="shared" si="29"/>
        <v>7.9999999999998295E-2</v>
      </c>
      <c r="R92" s="8"/>
    </row>
    <row r="93" spans="1:18" s="17" customFormat="1" ht="15" hidden="1" customHeight="1" x14ac:dyDescent="0.25">
      <c r="A93" s="18" t="s">
        <v>97</v>
      </c>
      <c r="B93" s="25">
        <v>110813</v>
      </c>
      <c r="C93" s="20">
        <v>0.2</v>
      </c>
      <c r="D93" s="57">
        <v>3418</v>
      </c>
      <c r="E93" s="26" t="s">
        <v>142</v>
      </c>
      <c r="F93" s="26">
        <v>3418</v>
      </c>
      <c r="G93" s="58">
        <v>3418</v>
      </c>
      <c r="H93" s="65">
        <f t="shared" si="23"/>
        <v>0</v>
      </c>
      <c r="I93" s="26">
        <f t="shared" si="24"/>
        <v>0</v>
      </c>
      <c r="J93" s="58">
        <f t="shared" si="25"/>
        <v>0</v>
      </c>
      <c r="K93" s="24">
        <v>108.44</v>
      </c>
      <c r="L93" s="36" t="s">
        <v>324</v>
      </c>
      <c r="M93" s="36" t="s">
        <v>458</v>
      </c>
      <c r="N93" s="37" t="s">
        <v>438</v>
      </c>
      <c r="O93" s="73">
        <f t="shared" si="28"/>
        <v>-9.9999999999909051E-3</v>
      </c>
      <c r="P93" s="36">
        <f t="shared" si="29"/>
        <v>-1.9999999999996021E-2</v>
      </c>
      <c r="Q93" s="37">
        <f t="shared" si="29"/>
        <v>8.99999999999892E-2</v>
      </c>
      <c r="R93" s="8"/>
    </row>
    <row r="94" spans="1:18" s="17" customFormat="1" ht="15" hidden="1" customHeight="1" x14ac:dyDescent="0.25">
      <c r="A94" s="18" t="s">
        <v>97</v>
      </c>
      <c r="B94" s="25">
        <v>110549</v>
      </c>
      <c r="C94" s="20">
        <v>0.2</v>
      </c>
      <c r="D94" s="57">
        <v>3418</v>
      </c>
      <c r="E94" s="26" t="s">
        <v>142</v>
      </c>
      <c r="F94" s="26">
        <v>3418</v>
      </c>
      <c r="G94" s="58">
        <v>3418</v>
      </c>
      <c r="H94" s="65">
        <f t="shared" si="23"/>
        <v>0</v>
      </c>
      <c r="I94" s="26">
        <f t="shared" si="24"/>
        <v>0</v>
      </c>
      <c r="J94" s="58">
        <f t="shared" si="25"/>
        <v>0</v>
      </c>
      <c r="K94" s="24">
        <v>108.26</v>
      </c>
      <c r="L94" s="36" t="s">
        <v>325</v>
      </c>
      <c r="M94" s="36" t="s">
        <v>459</v>
      </c>
      <c r="N94" s="37" t="s">
        <v>494</v>
      </c>
      <c r="O94" s="73">
        <f t="shared" si="28"/>
        <v>-1.0000000000005116E-2</v>
      </c>
      <c r="P94" s="36">
        <f t="shared" si="29"/>
        <v>-2.0000000000010232E-2</v>
      </c>
      <c r="Q94" s="37">
        <f t="shared" si="29"/>
        <v>9.9999999999994316E-2</v>
      </c>
      <c r="R94" s="8"/>
    </row>
    <row r="95" spans="1:18" s="17" customFormat="1" ht="15" hidden="1" customHeight="1" x14ac:dyDescent="0.25">
      <c r="A95" s="18" t="s">
        <v>97</v>
      </c>
      <c r="B95" s="25">
        <v>110454</v>
      </c>
      <c r="C95" s="20">
        <v>0.2</v>
      </c>
      <c r="D95" s="57">
        <v>3599</v>
      </c>
      <c r="E95" s="26" t="s">
        <v>143</v>
      </c>
      <c r="F95" s="26">
        <v>3599</v>
      </c>
      <c r="G95" s="58">
        <v>3599</v>
      </c>
      <c r="H95" s="65">
        <f t="shared" si="23"/>
        <v>0</v>
      </c>
      <c r="I95" s="26">
        <f t="shared" si="24"/>
        <v>0</v>
      </c>
      <c r="J95" s="58">
        <f t="shared" si="25"/>
        <v>0</v>
      </c>
      <c r="K95" s="24">
        <v>108.2</v>
      </c>
      <c r="L95" s="36" t="s">
        <v>326</v>
      </c>
      <c r="M95" s="36" t="s">
        <v>460</v>
      </c>
      <c r="N95" s="37" t="s">
        <v>80</v>
      </c>
      <c r="O95" s="73">
        <f t="shared" si="28"/>
        <v>-1.0000000000005116E-2</v>
      </c>
      <c r="P95" s="36">
        <f t="shared" si="29"/>
        <v>-1.9999999999996021E-2</v>
      </c>
      <c r="Q95" s="37">
        <f t="shared" si="29"/>
        <v>0.10000000000000853</v>
      </c>
      <c r="R95" s="8"/>
    </row>
    <row r="96" spans="1:18" s="17" customFormat="1" ht="15" hidden="1" customHeight="1" x14ac:dyDescent="0.25">
      <c r="A96" s="18" t="s">
        <v>97</v>
      </c>
      <c r="B96" s="25">
        <v>110399</v>
      </c>
      <c r="C96" s="20">
        <v>0.2</v>
      </c>
      <c r="D96" s="57" t="s">
        <v>61</v>
      </c>
      <c r="E96" s="26" t="s">
        <v>61</v>
      </c>
      <c r="F96" s="26" t="s">
        <v>61</v>
      </c>
      <c r="G96" s="58" t="s">
        <v>61</v>
      </c>
      <c r="H96" s="66"/>
      <c r="I96" s="66"/>
      <c r="J96" s="67"/>
      <c r="K96" s="10"/>
      <c r="L96" s="38"/>
      <c r="M96" s="38"/>
      <c r="N96" s="39"/>
      <c r="O96" s="41"/>
      <c r="P96" s="38"/>
      <c r="Q96" s="39"/>
      <c r="R96" s="8"/>
    </row>
    <row r="97" spans="1:18" s="17" customFormat="1" ht="15" hidden="1" customHeight="1" x14ac:dyDescent="0.25">
      <c r="A97" s="18" t="s">
        <v>97</v>
      </c>
      <c r="B97" s="25">
        <v>110346</v>
      </c>
      <c r="C97" s="20">
        <v>0.2</v>
      </c>
      <c r="D97" s="57">
        <v>3599</v>
      </c>
      <c r="E97" s="26" t="s">
        <v>143</v>
      </c>
      <c r="F97" s="26">
        <v>3599</v>
      </c>
      <c r="G97" s="58">
        <v>3599</v>
      </c>
      <c r="H97" s="65">
        <f t="shared" si="23"/>
        <v>0</v>
      </c>
      <c r="I97" s="26">
        <f t="shared" si="24"/>
        <v>0</v>
      </c>
      <c r="J97" s="58">
        <f t="shared" si="25"/>
        <v>0</v>
      </c>
      <c r="K97" s="24">
        <v>107.6</v>
      </c>
      <c r="L97" s="36" t="s">
        <v>327</v>
      </c>
      <c r="M97" s="36" t="s">
        <v>461</v>
      </c>
      <c r="N97" s="37" t="s">
        <v>66</v>
      </c>
      <c r="O97" s="73">
        <f t="shared" ref="O97:O101" si="30">L97-K97</f>
        <v>-9.9999999999909051E-3</v>
      </c>
      <c r="P97" s="36">
        <f t="shared" ref="P97:Q101" si="31">M97-K97</f>
        <v>-1.9999999999996021E-2</v>
      </c>
      <c r="Q97" s="37">
        <f t="shared" si="31"/>
        <v>0.10999999999999943</v>
      </c>
      <c r="R97" s="8"/>
    </row>
    <row r="98" spans="1:18" s="17" customFormat="1" ht="15" hidden="1" customHeight="1" x14ac:dyDescent="0.25">
      <c r="A98" s="18" t="s">
        <v>97</v>
      </c>
      <c r="B98" s="25">
        <v>110243</v>
      </c>
      <c r="C98" s="20">
        <v>0.2</v>
      </c>
      <c r="D98" s="57">
        <v>3599</v>
      </c>
      <c r="E98" s="26" t="s">
        <v>143</v>
      </c>
      <c r="F98" s="26">
        <v>3599</v>
      </c>
      <c r="G98" s="58">
        <v>3599</v>
      </c>
      <c r="H98" s="65">
        <f t="shared" si="23"/>
        <v>0</v>
      </c>
      <c r="I98" s="26">
        <f t="shared" si="24"/>
        <v>0</v>
      </c>
      <c r="J98" s="58">
        <f t="shared" si="25"/>
        <v>0</v>
      </c>
      <c r="K98" s="24">
        <v>107.46</v>
      </c>
      <c r="L98" s="36" t="s">
        <v>328</v>
      </c>
      <c r="M98" s="36" t="s">
        <v>462</v>
      </c>
      <c r="N98" s="37" t="s">
        <v>495</v>
      </c>
      <c r="O98" s="73">
        <f t="shared" si="30"/>
        <v>-9.9999999999909051E-3</v>
      </c>
      <c r="P98" s="36">
        <f t="shared" si="31"/>
        <v>-1.9999999999996021E-2</v>
      </c>
      <c r="Q98" s="37">
        <f t="shared" si="31"/>
        <v>0.10999999999999943</v>
      </c>
      <c r="R98" s="8"/>
    </row>
    <row r="99" spans="1:18" s="17" customFormat="1" ht="15" hidden="1" customHeight="1" x14ac:dyDescent="0.25">
      <c r="A99" s="18" t="s">
        <v>97</v>
      </c>
      <c r="B99" s="25">
        <v>109208</v>
      </c>
      <c r="C99" s="20">
        <v>0.2</v>
      </c>
      <c r="D99" s="57">
        <v>3599</v>
      </c>
      <c r="E99" s="26" t="s">
        <v>143</v>
      </c>
      <c r="F99" s="26">
        <v>3599</v>
      </c>
      <c r="G99" s="58">
        <v>3599</v>
      </c>
      <c r="H99" s="65">
        <f t="shared" si="23"/>
        <v>0</v>
      </c>
      <c r="I99" s="26">
        <f t="shared" si="24"/>
        <v>0</v>
      </c>
      <c r="J99" s="58">
        <f t="shared" si="25"/>
        <v>0</v>
      </c>
      <c r="K99" s="24">
        <v>106.09</v>
      </c>
      <c r="L99" s="36" t="s">
        <v>329</v>
      </c>
      <c r="M99" s="36" t="s">
        <v>463</v>
      </c>
      <c r="N99" s="37" t="s">
        <v>81</v>
      </c>
      <c r="O99" s="73">
        <f t="shared" si="30"/>
        <v>-2.0000000000010232E-2</v>
      </c>
      <c r="P99" s="36">
        <f t="shared" si="31"/>
        <v>-4.0000000000006253E-2</v>
      </c>
      <c r="Q99" s="37">
        <f t="shared" si="31"/>
        <v>0.22000000000001307</v>
      </c>
      <c r="R99" s="8"/>
    </row>
    <row r="100" spans="1:18" s="17" customFormat="1" ht="15" hidden="1" customHeight="1" x14ac:dyDescent="0.25">
      <c r="A100" s="18" t="s">
        <v>97</v>
      </c>
      <c r="B100" s="25">
        <v>108454</v>
      </c>
      <c r="C100" s="20">
        <v>0.2</v>
      </c>
      <c r="D100" s="57">
        <v>3599</v>
      </c>
      <c r="E100" s="26" t="s">
        <v>143</v>
      </c>
      <c r="F100" s="26">
        <v>3599</v>
      </c>
      <c r="G100" s="58">
        <v>3599</v>
      </c>
      <c r="H100" s="65">
        <f t="shared" si="23"/>
        <v>0</v>
      </c>
      <c r="I100" s="26">
        <f t="shared" si="24"/>
        <v>0</v>
      </c>
      <c r="J100" s="58">
        <f t="shared" si="25"/>
        <v>0</v>
      </c>
      <c r="K100" s="24">
        <v>104.92</v>
      </c>
      <c r="L100" s="36" t="s">
        <v>330</v>
      </c>
      <c r="M100" s="36" t="s">
        <v>57</v>
      </c>
      <c r="N100" s="37" t="s">
        <v>496</v>
      </c>
      <c r="O100" s="73">
        <f t="shared" si="30"/>
        <v>-4.0000000000006253E-2</v>
      </c>
      <c r="P100" s="36">
        <f t="shared" si="31"/>
        <v>-9.0000000000003411E-2</v>
      </c>
      <c r="Q100" s="37">
        <f t="shared" si="31"/>
        <v>0.4100000000000108</v>
      </c>
      <c r="R100" s="8"/>
    </row>
    <row r="101" spans="1:18" s="17" customFormat="1" ht="15" customHeight="1" x14ac:dyDescent="0.25">
      <c r="A101" s="18" t="s">
        <v>97</v>
      </c>
      <c r="B101" s="25">
        <v>108354</v>
      </c>
      <c r="C101" s="20">
        <v>0.2</v>
      </c>
      <c r="D101" s="57">
        <v>3599</v>
      </c>
      <c r="E101" s="26">
        <v>3599</v>
      </c>
      <c r="F101" s="26">
        <v>3599</v>
      </c>
      <c r="G101" s="58">
        <v>3599</v>
      </c>
      <c r="H101" s="65">
        <f t="shared" si="23"/>
        <v>0</v>
      </c>
      <c r="I101" s="26">
        <f t="shared" si="24"/>
        <v>0</v>
      </c>
      <c r="J101" s="58">
        <f t="shared" si="25"/>
        <v>0</v>
      </c>
      <c r="K101" s="24">
        <v>104.78</v>
      </c>
      <c r="L101" s="36" t="s">
        <v>331</v>
      </c>
      <c r="M101" s="36" t="s">
        <v>464</v>
      </c>
      <c r="N101" s="37" t="s">
        <v>497</v>
      </c>
      <c r="O101" s="73">
        <f t="shared" si="30"/>
        <v>-4.9999999999997158E-2</v>
      </c>
      <c r="P101" s="36">
        <f t="shared" si="31"/>
        <v>-0.10999999999999943</v>
      </c>
      <c r="Q101" s="37">
        <f t="shared" si="31"/>
        <v>0.45000000000000284</v>
      </c>
      <c r="R101" s="8"/>
    </row>
    <row r="102" spans="1:18" s="17" customFormat="1" ht="15" customHeight="1" x14ac:dyDescent="0.25">
      <c r="A102" s="18" t="s">
        <v>97</v>
      </c>
      <c r="B102" s="25">
        <v>108339</v>
      </c>
      <c r="C102" s="20">
        <v>0.2</v>
      </c>
      <c r="D102" s="112" t="s">
        <v>102</v>
      </c>
      <c r="E102" s="113"/>
      <c r="F102" s="113"/>
      <c r="G102" s="114"/>
      <c r="H102" s="66"/>
      <c r="I102" s="66"/>
      <c r="J102" s="67"/>
      <c r="K102" s="10"/>
      <c r="L102" s="38"/>
      <c r="M102" s="38"/>
      <c r="N102" s="39"/>
      <c r="O102" s="41"/>
      <c r="P102" s="38"/>
      <c r="Q102" s="39"/>
      <c r="R102" s="8"/>
    </row>
    <row r="103" spans="1:18" s="17" customFormat="1" ht="15" customHeight="1" x14ac:dyDescent="0.25">
      <c r="A103" s="18" t="s">
        <v>97</v>
      </c>
      <c r="B103" s="25">
        <v>108323</v>
      </c>
      <c r="C103" s="20">
        <v>0.2</v>
      </c>
      <c r="D103" s="57">
        <v>3599</v>
      </c>
      <c r="E103" s="26">
        <v>3599</v>
      </c>
      <c r="F103" s="26">
        <v>3599</v>
      </c>
      <c r="G103" s="58">
        <v>3599</v>
      </c>
      <c r="H103" s="65">
        <f t="shared" si="23"/>
        <v>0</v>
      </c>
      <c r="I103" s="26">
        <f t="shared" si="24"/>
        <v>0</v>
      </c>
      <c r="J103" s="58">
        <f t="shared" si="25"/>
        <v>0</v>
      </c>
      <c r="K103" s="24">
        <v>104.64</v>
      </c>
      <c r="L103" s="36" t="s">
        <v>62</v>
      </c>
      <c r="M103" s="36" t="s">
        <v>465</v>
      </c>
      <c r="N103" s="37" t="s">
        <v>498</v>
      </c>
      <c r="O103" s="73">
        <f t="shared" ref="O103:O151" si="32">L103-K103</f>
        <v>-4.9999999999997158E-2</v>
      </c>
      <c r="P103" s="36">
        <f t="shared" ref="P103:Q136" si="33">M103-K103</f>
        <v>-0.10999999999999943</v>
      </c>
      <c r="Q103" s="37">
        <f t="shared" si="33"/>
        <v>0.45999999999999375</v>
      </c>
      <c r="R103" s="8"/>
    </row>
    <row r="104" spans="1:18" s="17" customFormat="1" ht="15" customHeight="1" x14ac:dyDescent="0.25">
      <c r="A104" s="18" t="s">
        <v>97</v>
      </c>
      <c r="B104" s="25">
        <v>108221</v>
      </c>
      <c r="C104" s="20">
        <v>0.2</v>
      </c>
      <c r="D104" s="57">
        <v>3820</v>
      </c>
      <c r="E104" s="26">
        <v>3820</v>
      </c>
      <c r="F104" s="26">
        <v>3820</v>
      </c>
      <c r="G104" s="58">
        <v>3820</v>
      </c>
      <c r="H104" s="65">
        <f t="shared" si="23"/>
        <v>0</v>
      </c>
      <c r="I104" s="26">
        <f t="shared" si="24"/>
        <v>0</v>
      </c>
      <c r="J104" s="58">
        <f t="shared" si="25"/>
        <v>0</v>
      </c>
      <c r="K104" s="24">
        <v>104.43</v>
      </c>
      <c r="L104" s="36" t="s">
        <v>84</v>
      </c>
      <c r="M104" s="36" t="s">
        <v>466</v>
      </c>
      <c r="N104" s="37" t="s">
        <v>48</v>
      </c>
      <c r="O104" s="73">
        <f t="shared" si="32"/>
        <v>-6.0000000000002274E-2</v>
      </c>
      <c r="P104" s="36">
        <f t="shared" si="33"/>
        <v>-0.13000000000000966</v>
      </c>
      <c r="Q104" s="37">
        <f t="shared" si="33"/>
        <v>0.51999999999999602</v>
      </c>
      <c r="R104" s="8"/>
    </row>
    <row r="105" spans="1:18" s="17" customFormat="1" ht="15" customHeight="1" x14ac:dyDescent="0.25">
      <c r="A105" s="18" t="s">
        <v>97</v>
      </c>
      <c r="B105" s="25">
        <v>107598</v>
      </c>
      <c r="C105" s="20">
        <v>0.2</v>
      </c>
      <c r="D105" s="57">
        <v>3820</v>
      </c>
      <c r="E105" s="26">
        <v>3820</v>
      </c>
      <c r="F105" s="26">
        <v>3820</v>
      </c>
      <c r="G105" s="58">
        <v>3820</v>
      </c>
      <c r="H105" s="65">
        <f t="shared" si="23"/>
        <v>0</v>
      </c>
      <c r="I105" s="26">
        <f t="shared" si="24"/>
        <v>0</v>
      </c>
      <c r="J105" s="58">
        <f t="shared" si="25"/>
        <v>0</v>
      </c>
      <c r="K105" s="24">
        <v>103.53</v>
      </c>
      <c r="L105" s="36" t="s">
        <v>332</v>
      </c>
      <c r="M105" s="36" t="s">
        <v>31</v>
      </c>
      <c r="N105" s="37" t="s">
        <v>499</v>
      </c>
      <c r="O105" s="73">
        <f t="shared" si="32"/>
        <v>-9.9999999999994316E-2</v>
      </c>
      <c r="P105" s="36">
        <f t="shared" si="33"/>
        <v>-0.21999999999999886</v>
      </c>
      <c r="Q105" s="37">
        <f t="shared" si="33"/>
        <v>0.81999999999999318</v>
      </c>
      <c r="R105" s="8"/>
    </row>
    <row r="106" spans="1:18" s="17" customFormat="1" ht="15" customHeight="1" x14ac:dyDescent="0.25">
      <c r="A106" s="18" t="s">
        <v>97</v>
      </c>
      <c r="B106" s="25">
        <v>106727</v>
      </c>
      <c r="C106" s="20">
        <v>0.2</v>
      </c>
      <c r="D106" s="57">
        <v>3820</v>
      </c>
      <c r="E106" s="26">
        <v>3820</v>
      </c>
      <c r="F106" s="26">
        <v>3820</v>
      </c>
      <c r="G106" s="58">
        <v>3820</v>
      </c>
      <c r="H106" s="65">
        <f t="shared" si="23"/>
        <v>0</v>
      </c>
      <c r="I106" s="26">
        <f t="shared" si="24"/>
        <v>0</v>
      </c>
      <c r="J106" s="58">
        <f t="shared" si="25"/>
        <v>0</v>
      </c>
      <c r="K106" s="24">
        <v>102.7</v>
      </c>
      <c r="L106" s="36" t="s">
        <v>333</v>
      </c>
      <c r="M106" s="36" t="s">
        <v>46</v>
      </c>
      <c r="N106" s="37" t="s">
        <v>58</v>
      </c>
      <c r="O106" s="73">
        <f t="shared" si="32"/>
        <v>-0.15999999999999659</v>
      </c>
      <c r="P106" s="36">
        <f t="shared" si="33"/>
        <v>-0.35999999999999943</v>
      </c>
      <c r="Q106" s="37">
        <f t="shared" si="33"/>
        <v>1.1599999999999966</v>
      </c>
      <c r="R106" s="8"/>
    </row>
    <row r="107" spans="1:18" s="17" customFormat="1" ht="15" customHeight="1" x14ac:dyDescent="0.25">
      <c r="A107" s="18" t="s">
        <v>97</v>
      </c>
      <c r="B107" s="25">
        <v>105640</v>
      </c>
      <c r="C107" s="20">
        <v>0.2</v>
      </c>
      <c r="D107" s="57">
        <v>3820</v>
      </c>
      <c r="E107" s="26">
        <v>3820</v>
      </c>
      <c r="F107" s="26">
        <v>3820</v>
      </c>
      <c r="G107" s="58">
        <v>3820</v>
      </c>
      <c r="H107" s="65">
        <f t="shared" si="23"/>
        <v>0</v>
      </c>
      <c r="I107" s="26">
        <f t="shared" si="24"/>
        <v>0</v>
      </c>
      <c r="J107" s="58">
        <f t="shared" si="25"/>
        <v>0</v>
      </c>
      <c r="K107" s="24">
        <v>101.75</v>
      </c>
      <c r="L107" s="36" t="s">
        <v>54</v>
      </c>
      <c r="M107" s="36" t="s">
        <v>467</v>
      </c>
      <c r="N107" s="37" t="s">
        <v>33</v>
      </c>
      <c r="O107" s="73">
        <f t="shared" si="32"/>
        <v>-0.25</v>
      </c>
      <c r="P107" s="36">
        <f t="shared" si="33"/>
        <v>-0.59000000000000341</v>
      </c>
      <c r="Q107" s="37">
        <f t="shared" si="33"/>
        <v>1.6200000000000045</v>
      </c>
      <c r="R107" s="8"/>
    </row>
    <row r="108" spans="1:18" x14ac:dyDescent="0.25">
      <c r="A108" s="5" t="s">
        <v>4</v>
      </c>
      <c r="B108" s="26" t="s">
        <v>5</v>
      </c>
      <c r="C108" s="20">
        <v>0.2</v>
      </c>
      <c r="D108" s="57">
        <v>2859</v>
      </c>
      <c r="E108" s="28">
        <v>2859</v>
      </c>
      <c r="F108" s="28">
        <v>2859</v>
      </c>
      <c r="G108" s="59">
        <v>2859</v>
      </c>
      <c r="H108" s="65">
        <f t="shared" si="23"/>
        <v>0</v>
      </c>
      <c r="I108" s="26">
        <f t="shared" si="24"/>
        <v>0</v>
      </c>
      <c r="J108" s="58">
        <f t="shared" si="25"/>
        <v>0</v>
      </c>
      <c r="K108" s="73">
        <v>101.44</v>
      </c>
      <c r="L108" s="36">
        <v>101.15</v>
      </c>
      <c r="M108" s="36">
        <v>100.75</v>
      </c>
      <c r="N108" s="37">
        <v>100.56</v>
      </c>
      <c r="O108" s="73">
        <f t="shared" si="32"/>
        <v>-0.28999999999999204</v>
      </c>
      <c r="P108" s="36">
        <f t="shared" si="33"/>
        <v>-0.68999999999999773</v>
      </c>
      <c r="Q108" s="37">
        <f t="shared" si="33"/>
        <v>-0.59000000000000341</v>
      </c>
      <c r="R108" s="16" t="str">
        <f t="shared" ref="R108:R152" si="34">B108</f>
        <v>105083.*</v>
      </c>
    </row>
    <row r="109" spans="1:18" x14ac:dyDescent="0.25">
      <c r="A109" s="5" t="s">
        <v>4</v>
      </c>
      <c r="B109" s="26" t="s">
        <v>6</v>
      </c>
      <c r="C109" s="20">
        <v>0.2</v>
      </c>
      <c r="D109" s="57">
        <v>2876</v>
      </c>
      <c r="E109" s="28">
        <v>2876</v>
      </c>
      <c r="F109" s="28">
        <v>2876</v>
      </c>
      <c r="G109" s="59">
        <v>2876</v>
      </c>
      <c r="H109" s="68">
        <f t="shared" ref="H109:H114" si="35">E109-D109</f>
        <v>0</v>
      </c>
      <c r="I109" s="28">
        <f t="shared" ref="I109:I114" si="36">F109-D109</f>
        <v>0</v>
      </c>
      <c r="J109" s="59">
        <f>G109-D109</f>
        <v>0</v>
      </c>
      <c r="K109" s="73">
        <v>101.29</v>
      </c>
      <c r="L109" s="36">
        <v>100.98</v>
      </c>
      <c r="M109" s="36">
        <v>100.55</v>
      </c>
      <c r="N109" s="37">
        <v>100.34</v>
      </c>
      <c r="O109" s="24">
        <f t="shared" si="32"/>
        <v>-0.31000000000000227</v>
      </c>
      <c r="P109" s="23">
        <f t="shared" si="33"/>
        <v>-0.74000000000000909</v>
      </c>
      <c r="Q109" s="37">
        <f t="shared" si="33"/>
        <v>-0.64000000000000057</v>
      </c>
      <c r="R109" s="16" t="str">
        <f t="shared" si="34"/>
        <v>104805.*</v>
      </c>
    </row>
    <row r="110" spans="1:18" x14ac:dyDescent="0.25">
      <c r="A110" s="5" t="s">
        <v>7</v>
      </c>
      <c r="B110" s="26">
        <v>104527</v>
      </c>
      <c r="C110" s="20">
        <v>0.2</v>
      </c>
      <c r="D110" s="57">
        <v>2832</v>
      </c>
      <c r="E110" s="28">
        <v>2632</v>
      </c>
      <c r="F110" s="28">
        <v>2391</v>
      </c>
      <c r="G110" s="59">
        <v>2339</v>
      </c>
      <c r="H110" s="68">
        <f t="shared" si="35"/>
        <v>-200</v>
      </c>
      <c r="I110" s="28">
        <f t="shared" si="36"/>
        <v>-441</v>
      </c>
      <c r="J110" s="59">
        <f t="shared" ref="J110:J163" si="37">G110-D110</f>
        <v>-493</v>
      </c>
      <c r="K110" s="73">
        <v>101.15</v>
      </c>
      <c r="L110" s="36">
        <v>100.85</v>
      </c>
      <c r="M110" s="36">
        <v>100.42</v>
      </c>
      <c r="N110" s="37">
        <v>100.21</v>
      </c>
      <c r="O110" s="24">
        <f t="shared" si="32"/>
        <v>-0.30000000000001137</v>
      </c>
      <c r="P110" s="23">
        <f t="shared" si="33"/>
        <v>-0.73000000000000398</v>
      </c>
      <c r="Q110" s="37">
        <f t="shared" si="33"/>
        <v>-0.64000000000000057</v>
      </c>
      <c r="R110" s="16">
        <f t="shared" si="34"/>
        <v>104527</v>
      </c>
    </row>
    <row r="111" spans="1:18" x14ac:dyDescent="0.25">
      <c r="A111" s="5" t="s">
        <v>7</v>
      </c>
      <c r="B111" s="26">
        <v>103364</v>
      </c>
      <c r="C111" s="20">
        <v>0.2</v>
      </c>
      <c r="D111" s="57">
        <v>3037</v>
      </c>
      <c r="E111" s="28">
        <v>2839</v>
      </c>
      <c r="F111" s="28">
        <v>2598</v>
      </c>
      <c r="G111" s="59">
        <v>2517</v>
      </c>
      <c r="H111" s="68">
        <f t="shared" si="35"/>
        <v>-198</v>
      </c>
      <c r="I111" s="28">
        <f t="shared" si="36"/>
        <v>-439</v>
      </c>
      <c r="J111" s="59">
        <f t="shared" si="37"/>
        <v>-520</v>
      </c>
      <c r="K111" s="73">
        <v>100.54</v>
      </c>
      <c r="L111" s="36">
        <v>100.26</v>
      </c>
      <c r="M111" s="36">
        <v>99.85</v>
      </c>
      <c r="N111" s="37">
        <v>99.62</v>
      </c>
      <c r="O111" s="24">
        <f t="shared" si="32"/>
        <v>-0.28000000000000114</v>
      </c>
      <c r="P111" s="23">
        <f t="shared" si="33"/>
        <v>-0.69000000000001194</v>
      </c>
      <c r="Q111" s="37">
        <f t="shared" si="33"/>
        <v>-0.64000000000000057</v>
      </c>
      <c r="R111" s="16">
        <f t="shared" si="34"/>
        <v>103364</v>
      </c>
    </row>
    <row r="112" spans="1:18" x14ac:dyDescent="0.25">
      <c r="A112" s="5" t="s">
        <v>7</v>
      </c>
      <c r="B112" s="26">
        <v>102317</v>
      </c>
      <c r="C112" s="20">
        <v>0.2</v>
      </c>
      <c r="D112" s="57">
        <v>3222</v>
      </c>
      <c r="E112" s="28">
        <v>3027</v>
      </c>
      <c r="F112" s="28">
        <v>2788</v>
      </c>
      <c r="G112" s="59">
        <v>2677</v>
      </c>
      <c r="H112" s="68">
        <f t="shared" si="35"/>
        <v>-195</v>
      </c>
      <c r="I112" s="28">
        <f t="shared" si="36"/>
        <v>-434</v>
      </c>
      <c r="J112" s="59">
        <f t="shared" si="37"/>
        <v>-545</v>
      </c>
      <c r="K112" s="73">
        <v>99.91</v>
      </c>
      <c r="L112" s="36">
        <v>99.64</v>
      </c>
      <c r="M112" s="36">
        <v>99.24</v>
      </c>
      <c r="N112" s="37">
        <v>99</v>
      </c>
      <c r="O112" s="24">
        <f t="shared" si="32"/>
        <v>-0.26999999999999602</v>
      </c>
      <c r="P112" s="23">
        <f t="shared" si="33"/>
        <v>-0.67000000000000171</v>
      </c>
      <c r="Q112" s="37">
        <f t="shared" si="33"/>
        <v>-0.64000000000000057</v>
      </c>
      <c r="R112" s="16">
        <f t="shared" si="34"/>
        <v>102317</v>
      </c>
    </row>
    <row r="113" spans="1:18" x14ac:dyDescent="0.25">
      <c r="A113" s="5" t="s">
        <v>7</v>
      </c>
      <c r="B113" s="26">
        <v>101430</v>
      </c>
      <c r="C113" s="20">
        <v>0.2</v>
      </c>
      <c r="D113" s="57">
        <v>3377</v>
      </c>
      <c r="E113" s="28">
        <v>3186</v>
      </c>
      <c r="F113" s="28">
        <v>2949</v>
      </c>
      <c r="G113" s="59">
        <v>2813</v>
      </c>
      <c r="H113" s="68">
        <f t="shared" si="35"/>
        <v>-191</v>
      </c>
      <c r="I113" s="28">
        <f t="shared" si="36"/>
        <v>-428</v>
      </c>
      <c r="J113" s="59">
        <f t="shared" si="37"/>
        <v>-564</v>
      </c>
      <c r="K113" s="73">
        <v>99.28</v>
      </c>
      <c r="L113" s="36">
        <v>99.03</v>
      </c>
      <c r="M113" s="36">
        <v>98.63</v>
      </c>
      <c r="N113" s="37">
        <v>98.4</v>
      </c>
      <c r="O113" s="24">
        <f t="shared" si="32"/>
        <v>-0.25</v>
      </c>
      <c r="P113" s="23">
        <f t="shared" si="33"/>
        <v>-0.65000000000000568</v>
      </c>
      <c r="Q113" s="37">
        <f t="shared" si="33"/>
        <v>-0.62999999999999545</v>
      </c>
      <c r="R113" s="16">
        <f t="shared" si="34"/>
        <v>101430</v>
      </c>
    </row>
    <row r="114" spans="1:18" x14ac:dyDescent="0.25">
      <c r="A114" s="5" t="s">
        <v>7</v>
      </c>
      <c r="B114" s="26">
        <v>101325</v>
      </c>
      <c r="C114" s="20">
        <v>0.2</v>
      </c>
      <c r="D114" s="57">
        <v>3377</v>
      </c>
      <c r="E114" s="28">
        <v>3186</v>
      </c>
      <c r="F114" s="28">
        <v>2949</v>
      </c>
      <c r="G114" s="59">
        <v>2813</v>
      </c>
      <c r="H114" s="68">
        <f t="shared" si="35"/>
        <v>-191</v>
      </c>
      <c r="I114" s="28">
        <f t="shared" si="36"/>
        <v>-428</v>
      </c>
      <c r="J114" s="59">
        <f t="shared" si="37"/>
        <v>-564</v>
      </c>
      <c r="K114" s="73">
        <v>99.19</v>
      </c>
      <c r="L114" s="36">
        <v>98.95</v>
      </c>
      <c r="M114" s="36">
        <v>98.55</v>
      </c>
      <c r="N114" s="37">
        <v>98.32</v>
      </c>
      <c r="O114" s="24">
        <f t="shared" si="32"/>
        <v>-0.23999999999999488</v>
      </c>
      <c r="P114" s="23">
        <f t="shared" si="33"/>
        <v>-0.64000000000000057</v>
      </c>
      <c r="Q114" s="37">
        <f t="shared" si="33"/>
        <v>-0.63000000000000966</v>
      </c>
      <c r="R114" s="16">
        <f t="shared" si="34"/>
        <v>101325</v>
      </c>
    </row>
    <row r="115" spans="1:18" ht="14.45" customHeight="1" x14ac:dyDescent="0.25">
      <c r="A115" s="5" t="s">
        <v>7</v>
      </c>
      <c r="B115" s="26">
        <v>101296</v>
      </c>
      <c r="C115" s="20">
        <v>0.2</v>
      </c>
      <c r="D115" s="112" t="s">
        <v>103</v>
      </c>
      <c r="E115" s="113"/>
      <c r="F115" s="113"/>
      <c r="G115" s="114"/>
      <c r="H115" s="66"/>
      <c r="I115" s="66"/>
      <c r="J115" s="67"/>
      <c r="K115" s="41"/>
      <c r="L115" s="38"/>
      <c r="M115" s="38"/>
      <c r="N115" s="39"/>
      <c r="O115" s="41"/>
      <c r="P115" s="38"/>
      <c r="Q115" s="39"/>
      <c r="R115" s="16">
        <f t="shared" si="34"/>
        <v>101296</v>
      </c>
    </row>
    <row r="116" spans="1:18" x14ac:dyDescent="0.25">
      <c r="A116" s="5" t="s">
        <v>7</v>
      </c>
      <c r="B116" s="26">
        <v>101274</v>
      </c>
      <c r="C116" s="20">
        <v>0.2</v>
      </c>
      <c r="D116" s="57">
        <v>3377</v>
      </c>
      <c r="E116" s="28">
        <v>3186</v>
      </c>
      <c r="F116" s="28">
        <v>2949</v>
      </c>
      <c r="G116" s="59">
        <v>2813</v>
      </c>
      <c r="H116" s="68">
        <f t="shared" ref="H116:H121" si="38">E116-D116</f>
        <v>-191</v>
      </c>
      <c r="I116" s="28">
        <f t="shared" ref="I116:I121" si="39">F116-D116</f>
        <v>-428</v>
      </c>
      <c r="J116" s="59">
        <f t="shared" si="37"/>
        <v>-564</v>
      </c>
      <c r="K116" s="73">
        <v>99.12</v>
      </c>
      <c r="L116" s="36">
        <v>98.88</v>
      </c>
      <c r="M116" s="36">
        <v>98.48</v>
      </c>
      <c r="N116" s="37">
        <v>98.25</v>
      </c>
      <c r="O116" s="24">
        <f t="shared" si="32"/>
        <v>-0.24000000000000909</v>
      </c>
      <c r="P116" s="23">
        <f t="shared" si="33"/>
        <v>-0.64000000000000057</v>
      </c>
      <c r="Q116" s="37">
        <f t="shared" si="33"/>
        <v>-0.62999999999999545</v>
      </c>
      <c r="R116" s="16">
        <f t="shared" si="34"/>
        <v>101274</v>
      </c>
    </row>
    <row r="117" spans="1:18" x14ac:dyDescent="0.25">
      <c r="A117" s="5" t="s">
        <v>7</v>
      </c>
      <c r="B117" s="26">
        <v>101172</v>
      </c>
      <c r="C117" s="20">
        <v>0.2</v>
      </c>
      <c r="D117" s="57">
        <v>3377</v>
      </c>
      <c r="E117" s="28">
        <v>3186</v>
      </c>
      <c r="F117" s="28">
        <v>2949</v>
      </c>
      <c r="G117" s="59">
        <v>2813</v>
      </c>
      <c r="H117" s="68">
        <f t="shared" si="38"/>
        <v>-191</v>
      </c>
      <c r="I117" s="28">
        <f t="shared" si="39"/>
        <v>-428</v>
      </c>
      <c r="J117" s="59">
        <f t="shared" si="37"/>
        <v>-564</v>
      </c>
      <c r="K117" s="73">
        <v>99.04</v>
      </c>
      <c r="L117" s="36">
        <v>98.8</v>
      </c>
      <c r="M117" s="36">
        <v>98.41</v>
      </c>
      <c r="N117" s="37">
        <v>98.18</v>
      </c>
      <c r="O117" s="24">
        <f t="shared" si="32"/>
        <v>-0.24000000000000909</v>
      </c>
      <c r="P117" s="23">
        <f t="shared" si="33"/>
        <v>-0.63000000000000966</v>
      </c>
      <c r="Q117" s="37">
        <f t="shared" si="33"/>
        <v>-0.61999999999999034</v>
      </c>
      <c r="R117" s="16">
        <f t="shared" si="34"/>
        <v>101172</v>
      </c>
    </row>
    <row r="118" spans="1:18" x14ac:dyDescent="0.25">
      <c r="A118" s="5" t="s">
        <v>8</v>
      </c>
      <c r="B118" s="26">
        <v>100723</v>
      </c>
      <c r="C118" s="20">
        <v>0.2</v>
      </c>
      <c r="D118" s="57">
        <v>3599</v>
      </c>
      <c r="E118" s="28">
        <v>3413</v>
      </c>
      <c r="F118" s="28">
        <v>3143</v>
      </c>
      <c r="G118" s="59">
        <v>2976</v>
      </c>
      <c r="H118" s="68">
        <f t="shared" si="38"/>
        <v>-186</v>
      </c>
      <c r="I118" s="28">
        <f t="shared" si="39"/>
        <v>-456</v>
      </c>
      <c r="J118" s="59">
        <f t="shared" si="37"/>
        <v>-623</v>
      </c>
      <c r="K118" s="73">
        <v>98.64</v>
      </c>
      <c r="L118" s="36">
        <v>98.41</v>
      </c>
      <c r="M118" s="36">
        <v>98.04</v>
      </c>
      <c r="N118" s="37">
        <v>97.82</v>
      </c>
      <c r="O118" s="24">
        <f t="shared" si="32"/>
        <v>-0.23000000000000398</v>
      </c>
      <c r="P118" s="23">
        <f t="shared" si="33"/>
        <v>-0.59999999999999432</v>
      </c>
      <c r="Q118" s="37">
        <f t="shared" si="33"/>
        <v>-0.59000000000000341</v>
      </c>
      <c r="R118" s="16">
        <f t="shared" si="34"/>
        <v>100723</v>
      </c>
    </row>
    <row r="119" spans="1:18" x14ac:dyDescent="0.25">
      <c r="A119" s="5" t="s">
        <v>8</v>
      </c>
      <c r="B119" s="26">
        <v>99963</v>
      </c>
      <c r="C119" s="20">
        <v>0.2</v>
      </c>
      <c r="D119" s="57">
        <v>3599</v>
      </c>
      <c r="E119" s="28">
        <v>3413</v>
      </c>
      <c r="F119" s="28">
        <v>3143</v>
      </c>
      <c r="G119" s="59">
        <v>2976</v>
      </c>
      <c r="H119" s="68">
        <f t="shared" si="38"/>
        <v>-186</v>
      </c>
      <c r="I119" s="28">
        <f t="shared" si="39"/>
        <v>-456</v>
      </c>
      <c r="J119" s="59">
        <f t="shared" si="37"/>
        <v>-623</v>
      </c>
      <c r="K119" s="73">
        <v>98.14</v>
      </c>
      <c r="L119" s="36">
        <v>97.94</v>
      </c>
      <c r="M119" s="36">
        <v>97.58</v>
      </c>
      <c r="N119" s="37">
        <v>97.38</v>
      </c>
      <c r="O119" s="24">
        <f t="shared" si="32"/>
        <v>-0.20000000000000284</v>
      </c>
      <c r="P119" s="23">
        <f t="shared" si="33"/>
        <v>-0.56000000000000227</v>
      </c>
      <c r="Q119" s="37">
        <f t="shared" si="33"/>
        <v>-0.56000000000000227</v>
      </c>
      <c r="R119" s="16">
        <f t="shared" si="34"/>
        <v>99963</v>
      </c>
    </row>
    <row r="120" spans="1:18" x14ac:dyDescent="0.25">
      <c r="A120" s="5" t="s">
        <v>8</v>
      </c>
      <c r="B120" s="26">
        <v>99304</v>
      </c>
      <c r="C120" s="20">
        <v>0.2</v>
      </c>
      <c r="D120" s="57">
        <v>3599</v>
      </c>
      <c r="E120" s="28">
        <v>3413</v>
      </c>
      <c r="F120" s="28">
        <v>3143</v>
      </c>
      <c r="G120" s="59">
        <v>2976</v>
      </c>
      <c r="H120" s="68">
        <f t="shared" si="38"/>
        <v>-186</v>
      </c>
      <c r="I120" s="28">
        <f t="shared" si="39"/>
        <v>-456</v>
      </c>
      <c r="J120" s="59">
        <f t="shared" si="37"/>
        <v>-623</v>
      </c>
      <c r="K120" s="73">
        <v>97.75</v>
      </c>
      <c r="L120" s="36">
        <v>97.57</v>
      </c>
      <c r="M120" s="36">
        <v>97.24</v>
      </c>
      <c r="N120" s="37">
        <v>97.06</v>
      </c>
      <c r="O120" s="24">
        <f t="shared" si="32"/>
        <v>-0.18000000000000682</v>
      </c>
      <c r="P120" s="23">
        <f t="shared" si="33"/>
        <v>-0.51000000000000512</v>
      </c>
      <c r="Q120" s="37">
        <f t="shared" si="33"/>
        <v>-0.50999999999999091</v>
      </c>
      <c r="R120" s="16">
        <f t="shared" si="34"/>
        <v>99304</v>
      </c>
    </row>
    <row r="121" spans="1:18" x14ac:dyDescent="0.25">
      <c r="A121" s="5" t="s">
        <v>8</v>
      </c>
      <c r="B121" s="26">
        <v>99202</v>
      </c>
      <c r="C121" s="20">
        <v>0.2</v>
      </c>
      <c r="D121" s="57">
        <v>3599</v>
      </c>
      <c r="E121" s="28">
        <v>3413</v>
      </c>
      <c r="F121" s="28">
        <v>3143</v>
      </c>
      <c r="G121" s="59">
        <v>2976</v>
      </c>
      <c r="H121" s="68">
        <f t="shared" si="38"/>
        <v>-186</v>
      </c>
      <c r="I121" s="28">
        <f t="shared" si="39"/>
        <v>-456</v>
      </c>
      <c r="J121" s="59">
        <f t="shared" si="37"/>
        <v>-623</v>
      </c>
      <c r="K121" s="73">
        <v>97.7</v>
      </c>
      <c r="L121" s="36">
        <v>97.51</v>
      </c>
      <c r="M121" s="36">
        <v>97.19</v>
      </c>
      <c r="N121" s="37">
        <v>97.01</v>
      </c>
      <c r="O121" s="24">
        <f t="shared" si="32"/>
        <v>-0.18999999999999773</v>
      </c>
      <c r="P121" s="23">
        <f t="shared" si="33"/>
        <v>-0.51000000000000512</v>
      </c>
      <c r="Q121" s="37">
        <f t="shared" si="33"/>
        <v>-0.5</v>
      </c>
      <c r="R121" s="16">
        <f t="shared" si="34"/>
        <v>99202</v>
      </c>
    </row>
    <row r="122" spans="1:18" ht="14.45" customHeight="1" x14ac:dyDescent="0.25">
      <c r="A122" s="5" t="s">
        <v>8</v>
      </c>
      <c r="B122" s="26">
        <v>99176</v>
      </c>
      <c r="C122" s="20">
        <v>0.2</v>
      </c>
      <c r="D122" s="112" t="s">
        <v>104</v>
      </c>
      <c r="E122" s="113"/>
      <c r="F122" s="113"/>
      <c r="G122" s="114"/>
      <c r="H122" s="66"/>
      <c r="I122" s="66"/>
      <c r="J122" s="67"/>
      <c r="K122" s="41"/>
      <c r="L122" s="38"/>
      <c r="M122" s="38"/>
      <c r="N122" s="39"/>
      <c r="O122" s="41"/>
      <c r="P122" s="38"/>
      <c r="Q122" s="39"/>
      <c r="R122" s="16">
        <f t="shared" si="34"/>
        <v>99176</v>
      </c>
    </row>
    <row r="123" spans="1:18" x14ac:dyDescent="0.25">
      <c r="A123" s="5" t="s">
        <v>8</v>
      </c>
      <c r="B123" s="26">
        <v>99154</v>
      </c>
      <c r="C123" s="20">
        <v>0.2</v>
      </c>
      <c r="D123" s="57">
        <v>3599</v>
      </c>
      <c r="E123" s="28">
        <v>3413</v>
      </c>
      <c r="F123" s="28">
        <v>3143</v>
      </c>
      <c r="G123" s="59">
        <v>2976</v>
      </c>
      <c r="H123" s="68">
        <f>E123-D123</f>
        <v>-186</v>
      </c>
      <c r="I123" s="28">
        <f>F123-D123</f>
        <v>-456</v>
      </c>
      <c r="J123" s="59">
        <f t="shared" si="37"/>
        <v>-623</v>
      </c>
      <c r="K123" s="73">
        <v>96.54</v>
      </c>
      <c r="L123" s="36">
        <v>96.36</v>
      </c>
      <c r="M123" s="36">
        <v>96.03</v>
      </c>
      <c r="N123" s="37">
        <v>95.85</v>
      </c>
      <c r="O123" s="24">
        <f t="shared" si="32"/>
        <v>-0.18000000000000682</v>
      </c>
      <c r="P123" s="23">
        <f t="shared" si="33"/>
        <v>-0.51000000000000512</v>
      </c>
      <c r="Q123" s="37">
        <f t="shared" si="33"/>
        <v>-0.51000000000000512</v>
      </c>
      <c r="R123" s="16">
        <f t="shared" si="34"/>
        <v>99154</v>
      </c>
    </row>
    <row r="124" spans="1:18" x14ac:dyDescent="0.25">
      <c r="A124" s="5" t="s">
        <v>8</v>
      </c>
      <c r="B124" s="26">
        <v>99044</v>
      </c>
      <c r="C124" s="20">
        <v>0.2</v>
      </c>
      <c r="D124" s="57">
        <v>3599</v>
      </c>
      <c r="E124" s="28">
        <v>3413</v>
      </c>
      <c r="F124" s="28">
        <v>3143</v>
      </c>
      <c r="G124" s="59">
        <v>2976</v>
      </c>
      <c r="H124" s="68">
        <f>E124-D124</f>
        <v>-186</v>
      </c>
      <c r="I124" s="28">
        <f>F124-D124</f>
        <v>-456</v>
      </c>
      <c r="J124" s="59">
        <f t="shared" si="37"/>
        <v>-623</v>
      </c>
      <c r="K124" s="73">
        <v>96.19</v>
      </c>
      <c r="L124" s="36">
        <v>96.03</v>
      </c>
      <c r="M124" s="36">
        <v>95.72</v>
      </c>
      <c r="N124" s="37">
        <v>95.56</v>
      </c>
      <c r="O124" s="24">
        <f t="shared" si="32"/>
        <v>-0.15999999999999659</v>
      </c>
      <c r="P124" s="23">
        <f t="shared" si="33"/>
        <v>-0.46999999999999886</v>
      </c>
      <c r="Q124" s="37">
        <f t="shared" si="33"/>
        <v>-0.46999999999999886</v>
      </c>
      <c r="R124" s="16">
        <f t="shared" si="34"/>
        <v>99044</v>
      </c>
    </row>
    <row r="125" spans="1:18" x14ac:dyDescent="0.25">
      <c r="A125" s="5" t="s">
        <v>8</v>
      </c>
      <c r="B125" s="26">
        <v>98564</v>
      </c>
      <c r="C125" s="20">
        <v>0.2</v>
      </c>
      <c r="D125" s="57">
        <v>3828</v>
      </c>
      <c r="E125" s="28">
        <v>3651</v>
      </c>
      <c r="F125" s="28">
        <v>3344</v>
      </c>
      <c r="G125" s="59">
        <v>3144</v>
      </c>
      <c r="H125" s="68">
        <f>E125-D125</f>
        <v>-177</v>
      </c>
      <c r="I125" s="28">
        <f>F125-D125</f>
        <v>-484</v>
      </c>
      <c r="J125" s="59">
        <f t="shared" si="37"/>
        <v>-684</v>
      </c>
      <c r="K125" s="73">
        <v>95.56</v>
      </c>
      <c r="L125" s="36">
        <v>95.43</v>
      </c>
      <c r="M125" s="36">
        <v>95.18</v>
      </c>
      <c r="N125" s="37">
        <v>95.07</v>
      </c>
      <c r="O125" s="24">
        <f t="shared" si="32"/>
        <v>-0.12999999999999545</v>
      </c>
      <c r="P125" s="23">
        <f t="shared" si="33"/>
        <v>-0.37999999999999545</v>
      </c>
      <c r="Q125" s="37">
        <f t="shared" si="33"/>
        <v>-0.36000000000001364</v>
      </c>
      <c r="R125" s="16">
        <f t="shared" si="34"/>
        <v>98564</v>
      </c>
    </row>
    <row r="126" spans="1:18" x14ac:dyDescent="0.25">
      <c r="A126" s="5" t="s">
        <v>8</v>
      </c>
      <c r="B126" s="26">
        <v>97673</v>
      </c>
      <c r="C126" s="20">
        <v>0.2</v>
      </c>
      <c r="D126" s="57">
        <v>3828</v>
      </c>
      <c r="E126" s="28">
        <v>3651</v>
      </c>
      <c r="F126" s="28">
        <v>3344</v>
      </c>
      <c r="G126" s="59">
        <v>3144</v>
      </c>
      <c r="H126" s="68">
        <f>E126-D126</f>
        <v>-177</v>
      </c>
      <c r="I126" s="28">
        <f>F126-D126</f>
        <v>-484</v>
      </c>
      <c r="J126" s="59">
        <f t="shared" si="37"/>
        <v>-684</v>
      </c>
      <c r="K126" s="73">
        <v>94.03</v>
      </c>
      <c r="L126" s="36">
        <v>94.01</v>
      </c>
      <c r="M126" s="36">
        <v>93.95</v>
      </c>
      <c r="N126" s="37">
        <v>93.97</v>
      </c>
      <c r="O126" s="24">
        <f t="shared" si="32"/>
        <v>-1.9999999999996021E-2</v>
      </c>
      <c r="P126" s="23">
        <f t="shared" si="33"/>
        <v>-7.9999999999998295E-2</v>
      </c>
      <c r="Q126" s="37">
        <f t="shared" si="33"/>
        <v>-4.0000000000006253E-2</v>
      </c>
      <c r="R126" s="16">
        <f t="shared" si="34"/>
        <v>97673</v>
      </c>
    </row>
    <row r="127" spans="1:18" x14ac:dyDescent="0.25">
      <c r="A127" s="5" t="s">
        <v>8</v>
      </c>
      <c r="B127" s="26">
        <v>97571</v>
      </c>
      <c r="C127" s="20">
        <v>0.2</v>
      </c>
      <c r="D127" s="57">
        <v>3828</v>
      </c>
      <c r="E127" s="28">
        <v>3651</v>
      </c>
      <c r="F127" s="28">
        <v>3344</v>
      </c>
      <c r="G127" s="59">
        <v>3144</v>
      </c>
      <c r="H127" s="68">
        <f>E127-D127</f>
        <v>-177</v>
      </c>
      <c r="I127" s="28">
        <f>F127-D127</f>
        <v>-484</v>
      </c>
      <c r="J127" s="59">
        <f t="shared" si="37"/>
        <v>-684</v>
      </c>
      <c r="K127" s="73">
        <v>93.84</v>
      </c>
      <c r="L127" s="36">
        <v>93.84</v>
      </c>
      <c r="M127" s="36">
        <v>93.8</v>
      </c>
      <c r="N127" s="37">
        <v>93.84</v>
      </c>
      <c r="O127" s="24">
        <f t="shared" si="32"/>
        <v>0</v>
      </c>
      <c r="P127" s="23">
        <f t="shared" si="33"/>
        <v>-4.0000000000006253E-2</v>
      </c>
      <c r="Q127" s="37">
        <f t="shared" si="33"/>
        <v>0</v>
      </c>
      <c r="R127" s="16">
        <f t="shared" si="34"/>
        <v>97571</v>
      </c>
    </row>
    <row r="128" spans="1:18" ht="14.45" customHeight="1" x14ac:dyDescent="0.25">
      <c r="A128" s="5" t="s">
        <v>8</v>
      </c>
      <c r="B128" s="26">
        <v>97558</v>
      </c>
      <c r="C128" s="20">
        <v>0.2</v>
      </c>
      <c r="D128" s="112" t="s">
        <v>105</v>
      </c>
      <c r="E128" s="113"/>
      <c r="F128" s="113"/>
      <c r="G128" s="114"/>
      <c r="H128" s="66"/>
      <c r="I128" s="66"/>
      <c r="J128" s="67"/>
      <c r="K128" s="41"/>
      <c r="L128" s="38"/>
      <c r="M128" s="38"/>
      <c r="N128" s="39"/>
      <c r="O128" s="41"/>
      <c r="P128" s="38"/>
      <c r="Q128" s="39"/>
      <c r="R128" s="16">
        <f t="shared" si="34"/>
        <v>97558</v>
      </c>
    </row>
    <row r="129" spans="1:18" x14ac:dyDescent="0.25">
      <c r="A129" s="5" t="s">
        <v>8</v>
      </c>
      <c r="B129" s="26">
        <v>97546</v>
      </c>
      <c r="C129" s="20">
        <v>0.2</v>
      </c>
      <c r="D129" s="57">
        <v>3828</v>
      </c>
      <c r="E129" s="28">
        <v>3651</v>
      </c>
      <c r="F129" s="28">
        <v>3344</v>
      </c>
      <c r="G129" s="59">
        <v>3144</v>
      </c>
      <c r="H129" s="68">
        <f>E129-D129</f>
        <v>-177</v>
      </c>
      <c r="I129" s="28">
        <f>F129-D129</f>
        <v>-484</v>
      </c>
      <c r="J129" s="59">
        <f t="shared" si="37"/>
        <v>-684</v>
      </c>
      <c r="K129" s="73">
        <v>93.65</v>
      </c>
      <c r="L129" s="36">
        <v>93.68</v>
      </c>
      <c r="M129" s="36">
        <v>93.67</v>
      </c>
      <c r="N129" s="37">
        <v>93.73</v>
      </c>
      <c r="O129" s="24">
        <f t="shared" si="32"/>
        <v>3.0000000000001137E-2</v>
      </c>
      <c r="P129" s="23">
        <f t="shared" si="33"/>
        <v>1.9999999999996021E-2</v>
      </c>
      <c r="Q129" s="37">
        <f t="shared" si="33"/>
        <v>4.9999999999997158E-2</v>
      </c>
      <c r="R129" s="16">
        <f t="shared" si="34"/>
        <v>97546</v>
      </c>
    </row>
    <row r="130" spans="1:18" x14ac:dyDescent="0.25">
      <c r="A130" s="5" t="s">
        <v>8</v>
      </c>
      <c r="B130" s="26">
        <v>97445</v>
      </c>
      <c r="C130" s="20">
        <v>0.2</v>
      </c>
      <c r="D130" s="57">
        <v>3828</v>
      </c>
      <c r="E130" s="28">
        <v>3651</v>
      </c>
      <c r="F130" s="28">
        <v>3344</v>
      </c>
      <c r="G130" s="59">
        <v>3144</v>
      </c>
      <c r="H130" s="68">
        <f>E130-D130</f>
        <v>-177</v>
      </c>
      <c r="I130" s="28">
        <f>F130-D130</f>
        <v>-484</v>
      </c>
      <c r="J130" s="59">
        <f t="shared" si="37"/>
        <v>-684</v>
      </c>
      <c r="K130" s="73">
        <v>93.59</v>
      </c>
      <c r="L130" s="36">
        <v>93.63</v>
      </c>
      <c r="M130" s="36">
        <v>93.63</v>
      </c>
      <c r="N130" s="37">
        <v>93.69</v>
      </c>
      <c r="O130" s="24">
        <f t="shared" si="32"/>
        <v>3.9999999999992042E-2</v>
      </c>
      <c r="P130" s="23">
        <f t="shared" si="33"/>
        <v>3.9999999999992042E-2</v>
      </c>
      <c r="Q130" s="37">
        <f t="shared" si="33"/>
        <v>6.0000000000002274E-2</v>
      </c>
      <c r="R130" s="16">
        <f t="shared" si="34"/>
        <v>97445</v>
      </c>
    </row>
    <row r="131" spans="1:18" x14ac:dyDescent="0.25">
      <c r="A131" s="5" t="s">
        <v>8</v>
      </c>
      <c r="B131" s="26">
        <v>97054</v>
      </c>
      <c r="C131" s="20">
        <v>0.2</v>
      </c>
      <c r="D131" s="57">
        <v>3828</v>
      </c>
      <c r="E131" s="28">
        <v>3651</v>
      </c>
      <c r="F131" s="28">
        <v>3344</v>
      </c>
      <c r="G131" s="59">
        <v>3144</v>
      </c>
      <c r="H131" s="68">
        <f>E131-D131</f>
        <v>-177</v>
      </c>
      <c r="I131" s="28">
        <f>F131-D131</f>
        <v>-484</v>
      </c>
      <c r="J131" s="59">
        <f t="shared" si="37"/>
        <v>-684</v>
      </c>
      <c r="K131" s="73">
        <v>93.34</v>
      </c>
      <c r="L131" s="36">
        <v>93.4</v>
      </c>
      <c r="M131" s="36">
        <v>93.44</v>
      </c>
      <c r="N131" s="37">
        <v>93.53</v>
      </c>
      <c r="O131" s="24">
        <f t="shared" si="32"/>
        <v>6.0000000000002274E-2</v>
      </c>
      <c r="P131" s="23">
        <f t="shared" si="33"/>
        <v>9.9999999999994316E-2</v>
      </c>
      <c r="Q131" s="37">
        <f t="shared" si="33"/>
        <v>0.12999999999999545</v>
      </c>
      <c r="R131" s="16">
        <f t="shared" si="34"/>
        <v>97054</v>
      </c>
    </row>
    <row r="132" spans="1:18" x14ac:dyDescent="0.25">
      <c r="A132" s="5" t="s">
        <v>8</v>
      </c>
      <c r="B132" s="26">
        <v>96688</v>
      </c>
      <c r="C132" s="20">
        <v>0.2</v>
      </c>
      <c r="D132" s="57">
        <v>3828</v>
      </c>
      <c r="E132" s="28">
        <v>3651</v>
      </c>
      <c r="F132" s="28">
        <v>3344</v>
      </c>
      <c r="G132" s="59">
        <v>3144</v>
      </c>
      <c r="H132" s="68">
        <f>E132-D132</f>
        <v>-177</v>
      </c>
      <c r="I132" s="28">
        <f>F132-D132</f>
        <v>-484</v>
      </c>
      <c r="J132" s="59">
        <f t="shared" si="37"/>
        <v>-684</v>
      </c>
      <c r="K132" s="73">
        <v>93.25</v>
      </c>
      <c r="L132" s="36">
        <v>93.32</v>
      </c>
      <c r="M132" s="36">
        <v>93.37</v>
      </c>
      <c r="N132" s="37">
        <v>93.47</v>
      </c>
      <c r="O132" s="24">
        <f t="shared" si="32"/>
        <v>6.9999999999993179E-2</v>
      </c>
      <c r="P132" s="23">
        <f t="shared" si="33"/>
        <v>0.12000000000000455</v>
      </c>
      <c r="Q132" s="37">
        <f t="shared" si="33"/>
        <v>0.15000000000000568</v>
      </c>
      <c r="R132" s="16">
        <f t="shared" si="34"/>
        <v>96688</v>
      </c>
    </row>
    <row r="133" spans="1:18" x14ac:dyDescent="0.25">
      <c r="A133" s="5" t="s">
        <v>8</v>
      </c>
      <c r="B133" s="26">
        <v>96586</v>
      </c>
      <c r="C133" s="20">
        <v>0.2</v>
      </c>
      <c r="D133" s="57">
        <v>3828</v>
      </c>
      <c r="E133" s="28">
        <v>3651</v>
      </c>
      <c r="F133" s="28">
        <v>3344</v>
      </c>
      <c r="G133" s="59">
        <v>3144</v>
      </c>
      <c r="H133" s="68">
        <f>E133-D133</f>
        <v>-177</v>
      </c>
      <c r="I133" s="28">
        <f>F133-D133</f>
        <v>-484</v>
      </c>
      <c r="J133" s="59">
        <f t="shared" si="37"/>
        <v>-684</v>
      </c>
      <c r="K133" s="73">
        <v>93.23</v>
      </c>
      <c r="L133" s="36">
        <v>93.3</v>
      </c>
      <c r="M133" s="36">
        <v>93.36</v>
      </c>
      <c r="N133" s="37">
        <v>93.46</v>
      </c>
      <c r="O133" s="24">
        <f t="shared" si="32"/>
        <v>6.9999999999993179E-2</v>
      </c>
      <c r="P133" s="23">
        <f t="shared" si="33"/>
        <v>0.12999999999999545</v>
      </c>
      <c r="Q133" s="37">
        <f t="shared" si="33"/>
        <v>0.15999999999999659</v>
      </c>
      <c r="R133" s="16">
        <f t="shared" si="34"/>
        <v>96586</v>
      </c>
    </row>
    <row r="134" spans="1:18" ht="14.45" customHeight="1" x14ac:dyDescent="0.25">
      <c r="A134" s="5" t="s">
        <v>8</v>
      </c>
      <c r="B134" s="26">
        <v>96552.5</v>
      </c>
      <c r="C134" s="20">
        <v>0.2</v>
      </c>
      <c r="D134" s="112" t="s">
        <v>17</v>
      </c>
      <c r="E134" s="113"/>
      <c r="F134" s="113"/>
      <c r="G134" s="114"/>
      <c r="H134" s="66"/>
      <c r="I134" s="66"/>
      <c r="J134" s="67"/>
      <c r="K134" s="41"/>
      <c r="L134" s="38"/>
      <c r="M134" s="38"/>
      <c r="N134" s="39"/>
      <c r="O134" s="41"/>
      <c r="P134" s="38"/>
      <c r="Q134" s="39"/>
      <c r="R134" s="16">
        <f t="shared" si="34"/>
        <v>96552.5</v>
      </c>
    </row>
    <row r="135" spans="1:18" x14ac:dyDescent="0.25">
      <c r="A135" s="5" t="s">
        <v>8</v>
      </c>
      <c r="B135" s="26">
        <v>96514</v>
      </c>
      <c r="C135" s="20">
        <v>0.2</v>
      </c>
      <c r="D135" s="57">
        <v>3828</v>
      </c>
      <c r="E135" s="28">
        <v>3651</v>
      </c>
      <c r="F135" s="28">
        <v>3344</v>
      </c>
      <c r="G135" s="59">
        <v>3144</v>
      </c>
      <c r="H135" s="68">
        <f>E135-D135</f>
        <v>-177</v>
      </c>
      <c r="I135" s="28">
        <f>F135-D135</f>
        <v>-484</v>
      </c>
      <c r="J135" s="59">
        <f t="shared" si="37"/>
        <v>-684</v>
      </c>
      <c r="K135" s="73">
        <v>93.19</v>
      </c>
      <c r="L135" s="36">
        <v>93.27</v>
      </c>
      <c r="M135" s="36">
        <v>93.33</v>
      </c>
      <c r="N135" s="37">
        <v>93.44</v>
      </c>
      <c r="O135" s="24">
        <f t="shared" si="32"/>
        <v>7.9999999999998295E-2</v>
      </c>
      <c r="P135" s="23">
        <f t="shared" si="33"/>
        <v>0.14000000000000057</v>
      </c>
      <c r="Q135" s="37">
        <f t="shared" si="33"/>
        <v>0.17000000000000171</v>
      </c>
      <c r="R135" s="16">
        <f t="shared" si="34"/>
        <v>96514</v>
      </c>
    </row>
    <row r="136" spans="1:18" x14ac:dyDescent="0.25">
      <c r="A136" s="5" t="s">
        <v>8</v>
      </c>
      <c r="B136" s="26">
        <v>96459</v>
      </c>
      <c r="C136" s="20">
        <v>0.2</v>
      </c>
      <c r="D136" s="57">
        <v>3872</v>
      </c>
      <c r="E136" s="28">
        <v>3696</v>
      </c>
      <c r="F136" s="28">
        <v>3382</v>
      </c>
      <c r="G136" s="59">
        <v>3176</v>
      </c>
      <c r="H136" s="68">
        <f>E136-D136</f>
        <v>-176</v>
      </c>
      <c r="I136" s="28">
        <f>F136-D136</f>
        <v>-490</v>
      </c>
      <c r="J136" s="59">
        <f t="shared" si="37"/>
        <v>-696</v>
      </c>
      <c r="K136" s="73">
        <v>93.11</v>
      </c>
      <c r="L136" s="36">
        <v>93.19</v>
      </c>
      <c r="M136" s="36">
        <v>93.27</v>
      </c>
      <c r="N136" s="37">
        <v>93.38</v>
      </c>
      <c r="O136" s="24">
        <f t="shared" si="32"/>
        <v>7.9999999999998295E-2</v>
      </c>
      <c r="P136" s="23">
        <f t="shared" si="33"/>
        <v>0.15999999999999659</v>
      </c>
      <c r="Q136" s="37">
        <f t="shared" si="33"/>
        <v>0.18999999999999773</v>
      </c>
      <c r="R136" s="16">
        <f t="shared" si="34"/>
        <v>96459</v>
      </c>
    </row>
    <row r="137" spans="1:18" ht="14.45" customHeight="1" x14ac:dyDescent="0.25">
      <c r="A137" s="5" t="s">
        <v>8</v>
      </c>
      <c r="B137" s="26">
        <v>96380.5</v>
      </c>
      <c r="C137" s="20">
        <v>0.2</v>
      </c>
      <c r="D137" s="112" t="s">
        <v>18</v>
      </c>
      <c r="E137" s="113"/>
      <c r="F137" s="113"/>
      <c r="G137" s="114"/>
      <c r="H137" s="66"/>
      <c r="I137" s="66"/>
      <c r="J137" s="67"/>
      <c r="K137" s="41"/>
      <c r="L137" s="38"/>
      <c r="M137" s="38"/>
      <c r="N137" s="39"/>
      <c r="O137" s="41"/>
      <c r="P137" s="38"/>
      <c r="Q137" s="39"/>
      <c r="R137" s="16">
        <f t="shared" si="34"/>
        <v>96380.5</v>
      </c>
    </row>
    <row r="138" spans="1:18" x14ac:dyDescent="0.25">
      <c r="A138" s="5" t="s">
        <v>8</v>
      </c>
      <c r="B138" s="26">
        <v>96298</v>
      </c>
      <c r="C138" s="20">
        <v>0.2</v>
      </c>
      <c r="D138" s="57">
        <v>3872</v>
      </c>
      <c r="E138" s="28">
        <v>3696</v>
      </c>
      <c r="F138" s="28">
        <v>3382</v>
      </c>
      <c r="G138" s="59">
        <v>3176</v>
      </c>
      <c r="H138" s="68">
        <f>E138-D138</f>
        <v>-176</v>
      </c>
      <c r="I138" s="28">
        <f>F138-D138</f>
        <v>-490</v>
      </c>
      <c r="J138" s="59">
        <f t="shared" si="37"/>
        <v>-696</v>
      </c>
      <c r="K138" s="73">
        <v>92.97</v>
      </c>
      <c r="L138" s="36">
        <v>93.07</v>
      </c>
      <c r="M138" s="36">
        <v>93.17</v>
      </c>
      <c r="N138" s="37">
        <v>93.3</v>
      </c>
      <c r="O138" s="24">
        <f t="shared" si="32"/>
        <v>9.9999999999994316E-2</v>
      </c>
      <c r="P138" s="23">
        <f t="shared" ref="P138:Q155" si="40">M138-K138</f>
        <v>0.20000000000000284</v>
      </c>
      <c r="Q138" s="37">
        <f t="shared" si="40"/>
        <v>0.23000000000000398</v>
      </c>
      <c r="R138" s="16">
        <f t="shared" si="34"/>
        <v>96298</v>
      </c>
    </row>
    <row r="139" spans="1:18" x14ac:dyDescent="0.25">
      <c r="A139" s="5" t="s">
        <v>8</v>
      </c>
      <c r="B139" s="26">
        <v>96244</v>
      </c>
      <c r="C139" s="20">
        <v>0.2</v>
      </c>
      <c r="D139" s="57">
        <v>3872</v>
      </c>
      <c r="E139" s="28">
        <v>3696</v>
      </c>
      <c r="F139" s="28">
        <v>3382</v>
      </c>
      <c r="G139" s="59">
        <v>3176</v>
      </c>
      <c r="H139" s="68">
        <f>E139-D139</f>
        <v>-176</v>
      </c>
      <c r="I139" s="28">
        <f>F139-D139</f>
        <v>-490</v>
      </c>
      <c r="J139" s="59">
        <f t="shared" si="37"/>
        <v>-696</v>
      </c>
      <c r="K139" s="73">
        <v>92.84</v>
      </c>
      <c r="L139" s="36">
        <v>92.96</v>
      </c>
      <c r="M139" s="36">
        <v>93.08</v>
      </c>
      <c r="N139" s="37">
        <v>93.23</v>
      </c>
      <c r="O139" s="24">
        <f t="shared" si="32"/>
        <v>0.11999999999999034</v>
      </c>
      <c r="P139" s="23">
        <f t="shared" si="40"/>
        <v>0.23999999999999488</v>
      </c>
      <c r="Q139" s="37">
        <f t="shared" si="40"/>
        <v>0.27000000000001023</v>
      </c>
      <c r="R139" s="16">
        <f t="shared" si="34"/>
        <v>96244</v>
      </c>
    </row>
    <row r="140" spans="1:18" ht="14.45" customHeight="1" x14ac:dyDescent="0.25">
      <c r="A140" s="5" t="s">
        <v>8</v>
      </c>
      <c r="B140" s="26">
        <v>96210.5</v>
      </c>
      <c r="C140" s="20">
        <v>0.2</v>
      </c>
      <c r="D140" s="112" t="s">
        <v>19</v>
      </c>
      <c r="E140" s="113"/>
      <c r="F140" s="113"/>
      <c r="G140" s="114"/>
      <c r="H140" s="66"/>
      <c r="I140" s="66"/>
      <c r="J140" s="67"/>
      <c r="K140" s="41"/>
      <c r="L140" s="38"/>
      <c r="M140" s="38"/>
      <c r="N140" s="39"/>
      <c r="O140" s="41"/>
      <c r="P140" s="38"/>
      <c r="Q140" s="39"/>
      <c r="R140" s="16">
        <f t="shared" si="34"/>
        <v>96210.5</v>
      </c>
    </row>
    <row r="141" spans="1:18" x14ac:dyDescent="0.25">
      <c r="A141" s="5" t="s">
        <v>8</v>
      </c>
      <c r="B141" s="26">
        <v>96176</v>
      </c>
      <c r="C141" s="20">
        <v>0.2</v>
      </c>
      <c r="D141" s="57">
        <v>3872</v>
      </c>
      <c r="E141" s="28">
        <v>3696</v>
      </c>
      <c r="F141" s="28">
        <v>3382</v>
      </c>
      <c r="G141" s="59">
        <v>3176</v>
      </c>
      <c r="H141" s="68">
        <f t="shared" ref="H141:H155" si="41">E141-D141</f>
        <v>-176</v>
      </c>
      <c r="I141" s="28">
        <f t="shared" ref="I141:I155" si="42">F141-D141</f>
        <v>-490</v>
      </c>
      <c r="J141" s="59">
        <f t="shared" si="37"/>
        <v>-696</v>
      </c>
      <c r="K141" s="73">
        <v>92.91</v>
      </c>
      <c r="L141" s="36">
        <v>93.02</v>
      </c>
      <c r="M141" s="36">
        <v>93.13</v>
      </c>
      <c r="N141" s="37">
        <v>93.27</v>
      </c>
      <c r="O141" s="24">
        <f t="shared" si="32"/>
        <v>0.10999999999999943</v>
      </c>
      <c r="P141" s="23">
        <f t="shared" si="40"/>
        <v>0.21999999999999886</v>
      </c>
      <c r="Q141" s="37">
        <f t="shared" si="40"/>
        <v>0.25</v>
      </c>
      <c r="R141" s="16">
        <f t="shared" si="34"/>
        <v>96176</v>
      </c>
    </row>
    <row r="142" spans="1:18" x14ac:dyDescent="0.25">
      <c r="A142" s="7" t="s">
        <v>8</v>
      </c>
      <c r="B142" s="27">
        <v>96077</v>
      </c>
      <c r="C142" s="20">
        <v>0.2</v>
      </c>
      <c r="D142" s="57">
        <v>3698</v>
      </c>
      <c r="E142" s="28">
        <v>3597</v>
      </c>
      <c r="F142" s="28">
        <v>3365</v>
      </c>
      <c r="G142" s="59">
        <v>3173</v>
      </c>
      <c r="H142" s="68">
        <f t="shared" si="41"/>
        <v>-101</v>
      </c>
      <c r="I142" s="28">
        <f t="shared" si="42"/>
        <v>-333</v>
      </c>
      <c r="J142" s="59">
        <f t="shared" si="37"/>
        <v>-525</v>
      </c>
      <c r="K142" s="73">
        <v>92.89</v>
      </c>
      <c r="L142" s="36">
        <v>93.01</v>
      </c>
      <c r="M142" s="36">
        <v>93.12</v>
      </c>
      <c r="N142" s="37">
        <v>93.25</v>
      </c>
      <c r="O142" s="24">
        <f t="shared" si="32"/>
        <v>0.12000000000000455</v>
      </c>
      <c r="P142" s="23">
        <f t="shared" si="40"/>
        <v>0.23000000000000398</v>
      </c>
      <c r="Q142" s="37">
        <f t="shared" si="40"/>
        <v>0.23999999999999488</v>
      </c>
      <c r="R142" s="16">
        <f t="shared" si="34"/>
        <v>96077</v>
      </c>
    </row>
    <row r="143" spans="1:18" ht="15" customHeight="1" x14ac:dyDescent="0.25">
      <c r="A143" s="5" t="s">
        <v>8</v>
      </c>
      <c r="B143" s="26">
        <v>95826.7</v>
      </c>
      <c r="C143" s="20">
        <v>0.2</v>
      </c>
      <c r="D143" s="57">
        <v>3698</v>
      </c>
      <c r="E143" s="28">
        <v>3597</v>
      </c>
      <c r="F143" s="28">
        <v>3365</v>
      </c>
      <c r="G143" s="59">
        <v>3173</v>
      </c>
      <c r="H143" s="68">
        <f t="shared" si="41"/>
        <v>-101</v>
      </c>
      <c r="I143" s="28">
        <f t="shared" si="42"/>
        <v>-333</v>
      </c>
      <c r="J143" s="59">
        <f t="shared" si="37"/>
        <v>-525</v>
      </c>
      <c r="K143" s="73">
        <v>92.85</v>
      </c>
      <c r="L143" s="36">
        <v>92.96</v>
      </c>
      <c r="M143" s="36">
        <v>93.08</v>
      </c>
      <c r="N143" s="37">
        <v>93.22</v>
      </c>
      <c r="O143" s="24">
        <f t="shared" si="32"/>
        <v>0.10999999999999943</v>
      </c>
      <c r="P143" s="23">
        <f t="shared" si="40"/>
        <v>0.23000000000000398</v>
      </c>
      <c r="Q143" s="37">
        <f t="shared" si="40"/>
        <v>0.26000000000000512</v>
      </c>
      <c r="R143" s="16">
        <f t="shared" si="34"/>
        <v>95826.7</v>
      </c>
    </row>
    <row r="144" spans="1:18" ht="15" customHeight="1" x14ac:dyDescent="0.25">
      <c r="A144" s="5" t="s">
        <v>8</v>
      </c>
      <c r="B144" s="26">
        <v>95629</v>
      </c>
      <c r="C144" s="20">
        <v>0.2</v>
      </c>
      <c r="D144" s="57">
        <v>3698</v>
      </c>
      <c r="E144" s="28">
        <v>3597</v>
      </c>
      <c r="F144" s="28">
        <v>3365</v>
      </c>
      <c r="G144" s="59">
        <v>3173</v>
      </c>
      <c r="H144" s="68">
        <f t="shared" si="41"/>
        <v>-101</v>
      </c>
      <c r="I144" s="28">
        <f t="shared" si="42"/>
        <v>-333</v>
      </c>
      <c r="J144" s="59">
        <f t="shared" si="37"/>
        <v>-525</v>
      </c>
      <c r="K144" s="73">
        <v>92.81</v>
      </c>
      <c r="L144" s="36">
        <v>92.93</v>
      </c>
      <c r="M144" s="36">
        <v>93.05</v>
      </c>
      <c r="N144" s="37">
        <v>93.2</v>
      </c>
      <c r="O144" s="24">
        <f t="shared" si="32"/>
        <v>0.12000000000000455</v>
      </c>
      <c r="P144" s="23">
        <f t="shared" si="40"/>
        <v>0.23999999999999488</v>
      </c>
      <c r="Q144" s="37">
        <f t="shared" si="40"/>
        <v>0.26999999999999602</v>
      </c>
      <c r="R144" s="16">
        <f t="shared" si="34"/>
        <v>95629</v>
      </c>
    </row>
    <row r="145" spans="1:18" ht="15" customHeight="1" x14ac:dyDescent="0.25">
      <c r="A145" s="5" t="s">
        <v>8</v>
      </c>
      <c r="B145" s="26">
        <v>95449.5</v>
      </c>
      <c r="C145" s="20">
        <v>0.2</v>
      </c>
      <c r="D145" s="57">
        <v>3698</v>
      </c>
      <c r="E145" s="28">
        <v>3597</v>
      </c>
      <c r="F145" s="28">
        <v>3365</v>
      </c>
      <c r="G145" s="59">
        <v>3173</v>
      </c>
      <c r="H145" s="68">
        <f t="shared" si="41"/>
        <v>-101</v>
      </c>
      <c r="I145" s="28">
        <f t="shared" si="42"/>
        <v>-333</v>
      </c>
      <c r="J145" s="59">
        <f t="shared" si="37"/>
        <v>-525</v>
      </c>
      <c r="K145" s="73">
        <v>92.78</v>
      </c>
      <c r="L145" s="36">
        <v>92.9</v>
      </c>
      <c r="M145" s="36">
        <v>93.03</v>
      </c>
      <c r="N145" s="37">
        <v>93.18</v>
      </c>
      <c r="O145" s="24">
        <f t="shared" si="32"/>
        <v>0.12000000000000455</v>
      </c>
      <c r="P145" s="23">
        <f t="shared" si="40"/>
        <v>0.25</v>
      </c>
      <c r="Q145" s="37">
        <f t="shared" si="40"/>
        <v>0.28000000000000114</v>
      </c>
      <c r="R145" s="16">
        <f t="shared" si="34"/>
        <v>95449.5</v>
      </c>
    </row>
    <row r="146" spans="1:18" ht="15" customHeight="1" x14ac:dyDescent="0.25">
      <c r="A146" s="5" t="s">
        <v>8</v>
      </c>
      <c r="B146" s="26">
        <v>95294.1</v>
      </c>
      <c r="C146" s="20">
        <v>0.2</v>
      </c>
      <c r="D146" s="57">
        <v>3698</v>
      </c>
      <c r="E146" s="28">
        <v>3597</v>
      </c>
      <c r="F146" s="28">
        <v>3365</v>
      </c>
      <c r="G146" s="59">
        <v>3173</v>
      </c>
      <c r="H146" s="68">
        <f t="shared" si="41"/>
        <v>-101</v>
      </c>
      <c r="I146" s="28">
        <f t="shared" si="42"/>
        <v>-333</v>
      </c>
      <c r="J146" s="59">
        <f t="shared" si="37"/>
        <v>-525</v>
      </c>
      <c r="K146" s="73">
        <v>92.76</v>
      </c>
      <c r="L146" s="36">
        <v>92.88</v>
      </c>
      <c r="M146" s="36">
        <v>93.01</v>
      </c>
      <c r="N146" s="37">
        <v>93.16</v>
      </c>
      <c r="O146" s="24">
        <f t="shared" si="32"/>
        <v>0.11999999999999034</v>
      </c>
      <c r="P146" s="23">
        <f t="shared" si="40"/>
        <v>0.25</v>
      </c>
      <c r="Q146" s="37">
        <f t="shared" si="40"/>
        <v>0.28000000000000114</v>
      </c>
      <c r="R146" s="16">
        <f t="shared" si="34"/>
        <v>95294.1</v>
      </c>
    </row>
    <row r="147" spans="1:18" ht="15" customHeight="1" x14ac:dyDescent="0.25">
      <c r="A147" s="5" t="s">
        <v>8</v>
      </c>
      <c r="B147" s="26">
        <v>95027.6</v>
      </c>
      <c r="C147" s="20">
        <v>0.2</v>
      </c>
      <c r="D147" s="57">
        <v>3698</v>
      </c>
      <c r="E147" s="28">
        <v>3597</v>
      </c>
      <c r="F147" s="28">
        <v>3365</v>
      </c>
      <c r="G147" s="59">
        <v>3173</v>
      </c>
      <c r="H147" s="68">
        <f t="shared" si="41"/>
        <v>-101</v>
      </c>
      <c r="I147" s="28">
        <f t="shared" si="42"/>
        <v>-333</v>
      </c>
      <c r="J147" s="59">
        <f t="shared" si="37"/>
        <v>-525</v>
      </c>
      <c r="K147" s="73">
        <v>92.71</v>
      </c>
      <c r="L147" s="36">
        <v>92.84</v>
      </c>
      <c r="M147" s="36">
        <v>92.97</v>
      </c>
      <c r="N147" s="37">
        <v>93.13</v>
      </c>
      <c r="O147" s="24">
        <f t="shared" si="32"/>
        <v>0.13000000000000966</v>
      </c>
      <c r="P147" s="23">
        <f t="shared" si="40"/>
        <v>0.26000000000000512</v>
      </c>
      <c r="Q147" s="37">
        <f t="shared" si="40"/>
        <v>0.28999999999999204</v>
      </c>
      <c r="R147" s="16">
        <f t="shared" si="34"/>
        <v>95027.6</v>
      </c>
    </row>
    <row r="148" spans="1:18" ht="15" customHeight="1" x14ac:dyDescent="0.25">
      <c r="A148" s="5" t="s">
        <v>8</v>
      </c>
      <c r="B148" s="26">
        <v>94745.39</v>
      </c>
      <c r="C148" s="20">
        <v>0.2</v>
      </c>
      <c r="D148" s="57">
        <v>3698</v>
      </c>
      <c r="E148" s="28">
        <v>3597</v>
      </c>
      <c r="F148" s="28">
        <v>3365</v>
      </c>
      <c r="G148" s="59">
        <v>3173</v>
      </c>
      <c r="H148" s="68">
        <f t="shared" si="41"/>
        <v>-101</v>
      </c>
      <c r="I148" s="28">
        <f t="shared" si="42"/>
        <v>-333</v>
      </c>
      <c r="J148" s="59">
        <f t="shared" si="37"/>
        <v>-525</v>
      </c>
      <c r="K148" s="73">
        <v>92.67</v>
      </c>
      <c r="L148" s="36">
        <v>92.8</v>
      </c>
      <c r="M148" s="36">
        <v>92.94</v>
      </c>
      <c r="N148" s="37">
        <v>93.1</v>
      </c>
      <c r="O148" s="24">
        <f t="shared" si="32"/>
        <v>0.12999999999999545</v>
      </c>
      <c r="P148" s="23">
        <f t="shared" si="40"/>
        <v>0.26999999999999602</v>
      </c>
      <c r="Q148" s="37">
        <f t="shared" si="40"/>
        <v>0.29999999999999716</v>
      </c>
      <c r="R148" s="16">
        <f t="shared" si="34"/>
        <v>94745.39</v>
      </c>
    </row>
    <row r="149" spans="1:18" ht="15" customHeight="1" x14ac:dyDescent="0.25">
      <c r="A149" s="5" t="s">
        <v>8</v>
      </c>
      <c r="B149" s="26">
        <v>94536.7</v>
      </c>
      <c r="C149" s="20">
        <v>0.2</v>
      </c>
      <c r="D149" s="57">
        <v>6564</v>
      </c>
      <c r="E149" s="28">
        <v>6672</v>
      </c>
      <c r="F149" s="28">
        <v>6797</v>
      </c>
      <c r="G149" s="59">
        <v>6936</v>
      </c>
      <c r="H149" s="68">
        <f t="shared" si="41"/>
        <v>108</v>
      </c>
      <c r="I149" s="28">
        <f t="shared" si="42"/>
        <v>233</v>
      </c>
      <c r="J149" s="59">
        <f t="shared" si="37"/>
        <v>372</v>
      </c>
      <c r="K149" s="73">
        <v>92.39</v>
      </c>
      <c r="L149" s="36">
        <v>92.51</v>
      </c>
      <c r="M149" s="36">
        <v>92.64</v>
      </c>
      <c r="N149" s="37">
        <v>92.79</v>
      </c>
      <c r="O149" s="24">
        <f t="shared" si="32"/>
        <v>0.12000000000000455</v>
      </c>
      <c r="P149" s="23">
        <f t="shared" si="40"/>
        <v>0.25</v>
      </c>
      <c r="Q149" s="37">
        <f t="shared" si="40"/>
        <v>0.28000000000000114</v>
      </c>
      <c r="R149" s="16">
        <f t="shared" si="34"/>
        <v>94536.7</v>
      </c>
    </row>
    <row r="150" spans="1:18" ht="15" customHeight="1" x14ac:dyDescent="0.25">
      <c r="A150" s="5" t="s">
        <v>8</v>
      </c>
      <c r="B150" s="26">
        <v>94345.79</v>
      </c>
      <c r="C150" s="20">
        <v>0.2</v>
      </c>
      <c r="D150" s="57">
        <v>6564</v>
      </c>
      <c r="E150" s="28">
        <v>6672</v>
      </c>
      <c r="F150" s="28">
        <v>6797</v>
      </c>
      <c r="G150" s="59">
        <v>6936</v>
      </c>
      <c r="H150" s="68">
        <f t="shared" si="41"/>
        <v>108</v>
      </c>
      <c r="I150" s="28">
        <f t="shared" si="42"/>
        <v>233</v>
      </c>
      <c r="J150" s="59">
        <f t="shared" si="37"/>
        <v>372</v>
      </c>
      <c r="K150" s="73">
        <v>92.47</v>
      </c>
      <c r="L150" s="36">
        <v>92.59</v>
      </c>
      <c r="M150" s="36">
        <v>92.72</v>
      </c>
      <c r="N150" s="37">
        <v>92.88</v>
      </c>
      <c r="O150" s="24">
        <f t="shared" si="32"/>
        <v>0.12000000000000455</v>
      </c>
      <c r="P150" s="23">
        <f t="shared" si="40"/>
        <v>0.25</v>
      </c>
      <c r="Q150" s="37">
        <f t="shared" si="40"/>
        <v>0.28999999999999204</v>
      </c>
      <c r="R150" s="16">
        <f t="shared" si="34"/>
        <v>94345.79</v>
      </c>
    </row>
    <row r="151" spans="1:18" ht="15" customHeight="1" x14ac:dyDescent="0.25">
      <c r="A151" s="5" t="s">
        <v>8</v>
      </c>
      <c r="B151" s="26">
        <v>94197.2</v>
      </c>
      <c r="C151" s="20">
        <v>0.2</v>
      </c>
      <c r="D151" s="57">
        <v>6564</v>
      </c>
      <c r="E151" s="28">
        <v>6672</v>
      </c>
      <c r="F151" s="28">
        <v>6797</v>
      </c>
      <c r="G151" s="59">
        <v>6936</v>
      </c>
      <c r="H151" s="68">
        <f t="shared" si="41"/>
        <v>108</v>
      </c>
      <c r="I151" s="28">
        <f t="shared" si="42"/>
        <v>233</v>
      </c>
      <c r="J151" s="59">
        <f t="shared" si="37"/>
        <v>372</v>
      </c>
      <c r="K151" s="73">
        <v>92.46</v>
      </c>
      <c r="L151" s="36">
        <v>92.58</v>
      </c>
      <c r="M151" s="36">
        <v>92.71</v>
      </c>
      <c r="N151" s="37">
        <v>92.87</v>
      </c>
      <c r="O151" s="24">
        <f t="shared" si="32"/>
        <v>0.12000000000000455</v>
      </c>
      <c r="P151" s="23">
        <f t="shared" si="40"/>
        <v>0.25</v>
      </c>
      <c r="Q151" s="37">
        <f t="shared" si="40"/>
        <v>0.29000000000000625</v>
      </c>
      <c r="R151" s="16">
        <f t="shared" si="34"/>
        <v>94197.2</v>
      </c>
    </row>
    <row r="152" spans="1:18" ht="15" customHeight="1" x14ac:dyDescent="0.25">
      <c r="A152" s="7" t="s">
        <v>8</v>
      </c>
      <c r="B152" s="27">
        <v>94064.6</v>
      </c>
      <c r="C152" s="20">
        <v>0.2</v>
      </c>
      <c r="D152" s="57">
        <v>6564</v>
      </c>
      <c r="E152" s="28">
        <v>6672</v>
      </c>
      <c r="F152" s="28">
        <v>6797</v>
      </c>
      <c r="G152" s="59">
        <v>6936</v>
      </c>
      <c r="H152" s="68">
        <f t="shared" si="41"/>
        <v>108</v>
      </c>
      <c r="I152" s="28">
        <f t="shared" si="42"/>
        <v>233</v>
      </c>
      <c r="J152" s="59">
        <f t="shared" si="37"/>
        <v>372</v>
      </c>
      <c r="K152" s="73">
        <v>92.46</v>
      </c>
      <c r="L152" s="36">
        <v>92.59</v>
      </c>
      <c r="M152" s="36">
        <v>92.72</v>
      </c>
      <c r="N152" s="37">
        <v>92.87</v>
      </c>
      <c r="O152" s="24">
        <f>L152-K152</f>
        <v>0.13000000000000966</v>
      </c>
      <c r="P152" s="23">
        <f t="shared" si="40"/>
        <v>0.26000000000000512</v>
      </c>
      <c r="Q152" s="37">
        <f t="shared" si="40"/>
        <v>0.28000000000000114</v>
      </c>
      <c r="R152" s="16">
        <f t="shared" si="34"/>
        <v>94064.6</v>
      </c>
    </row>
    <row r="153" spans="1:18" x14ac:dyDescent="0.25">
      <c r="A153" s="5" t="s">
        <v>59</v>
      </c>
      <c r="B153" s="28">
        <v>93748.7</v>
      </c>
      <c r="C153" s="20">
        <v>0.2</v>
      </c>
      <c r="D153" s="57">
        <v>6515</v>
      </c>
      <c r="E153" s="28">
        <v>6611</v>
      </c>
      <c r="F153" s="28">
        <v>6713</v>
      </c>
      <c r="G153" s="59">
        <v>6834</v>
      </c>
      <c r="H153" s="68">
        <f t="shared" si="41"/>
        <v>96</v>
      </c>
      <c r="I153" s="28">
        <f t="shared" si="42"/>
        <v>198</v>
      </c>
      <c r="J153" s="59">
        <f t="shared" si="37"/>
        <v>319</v>
      </c>
      <c r="K153" s="73">
        <v>92.43</v>
      </c>
      <c r="L153" s="36">
        <v>92.56</v>
      </c>
      <c r="M153" s="36">
        <v>92.69</v>
      </c>
      <c r="N153" s="37">
        <v>92.84</v>
      </c>
      <c r="O153" s="24">
        <f t="shared" ref="O153:O155" si="43">L153-K153</f>
        <v>0.12999999999999545</v>
      </c>
      <c r="P153" s="23">
        <f t="shared" si="40"/>
        <v>0.25999999999999091</v>
      </c>
      <c r="Q153" s="37">
        <f t="shared" si="40"/>
        <v>0.28000000000000114</v>
      </c>
    </row>
    <row r="154" spans="1:18" x14ac:dyDescent="0.25">
      <c r="A154" s="5" t="s">
        <v>59</v>
      </c>
      <c r="B154" s="28">
        <v>93630</v>
      </c>
      <c r="C154" s="20">
        <v>0.2</v>
      </c>
      <c r="D154" s="57">
        <v>6515</v>
      </c>
      <c r="E154" s="28">
        <v>6611</v>
      </c>
      <c r="F154" s="28">
        <v>6713</v>
      </c>
      <c r="G154" s="59">
        <v>6834</v>
      </c>
      <c r="H154" s="68">
        <f t="shared" si="41"/>
        <v>96</v>
      </c>
      <c r="I154" s="28">
        <f t="shared" si="42"/>
        <v>198</v>
      </c>
      <c r="J154" s="59">
        <f t="shared" si="37"/>
        <v>319</v>
      </c>
      <c r="K154" s="73">
        <v>92.3</v>
      </c>
      <c r="L154" s="36">
        <v>92.43</v>
      </c>
      <c r="M154" s="36">
        <v>92.56</v>
      </c>
      <c r="N154" s="37">
        <v>92.72</v>
      </c>
      <c r="O154" s="24">
        <f t="shared" si="43"/>
        <v>0.13000000000000966</v>
      </c>
      <c r="P154" s="23">
        <f t="shared" si="40"/>
        <v>0.26000000000000512</v>
      </c>
      <c r="Q154" s="37">
        <f t="shared" si="40"/>
        <v>0.28999999999999204</v>
      </c>
    </row>
    <row r="155" spans="1:18" x14ac:dyDescent="0.25">
      <c r="A155" s="5" t="s">
        <v>59</v>
      </c>
      <c r="B155" s="28">
        <v>93534</v>
      </c>
      <c r="C155" s="20">
        <v>0.2</v>
      </c>
      <c r="D155" s="57">
        <v>6515</v>
      </c>
      <c r="E155" s="28">
        <v>6611</v>
      </c>
      <c r="F155" s="28">
        <v>6713</v>
      </c>
      <c r="G155" s="59">
        <v>6834</v>
      </c>
      <c r="H155" s="68">
        <f t="shared" si="41"/>
        <v>96</v>
      </c>
      <c r="I155" s="28">
        <f t="shared" si="42"/>
        <v>198</v>
      </c>
      <c r="J155" s="59">
        <f t="shared" si="37"/>
        <v>319</v>
      </c>
      <c r="K155" s="73">
        <v>91.99</v>
      </c>
      <c r="L155" s="36">
        <v>92.11</v>
      </c>
      <c r="M155" s="36">
        <v>92.24</v>
      </c>
      <c r="N155" s="37">
        <v>92.39</v>
      </c>
      <c r="O155" s="24">
        <f t="shared" si="43"/>
        <v>0.12000000000000455</v>
      </c>
      <c r="P155" s="23">
        <f t="shared" si="40"/>
        <v>0.25</v>
      </c>
      <c r="Q155" s="37">
        <f t="shared" si="40"/>
        <v>0.28000000000000114</v>
      </c>
    </row>
    <row r="156" spans="1:18" ht="14.45" customHeight="1" x14ac:dyDescent="0.25">
      <c r="A156" s="5" t="s">
        <v>59</v>
      </c>
      <c r="B156" s="28">
        <v>93477</v>
      </c>
      <c r="C156" s="20">
        <v>0.2</v>
      </c>
      <c r="D156" s="112" t="s">
        <v>106</v>
      </c>
      <c r="E156" s="113"/>
      <c r="F156" s="113"/>
      <c r="G156" s="114"/>
      <c r="H156" s="66"/>
      <c r="I156" s="66"/>
      <c r="J156" s="67"/>
      <c r="K156" s="41"/>
      <c r="L156" s="38"/>
      <c r="M156" s="38"/>
      <c r="N156" s="39"/>
      <c r="O156" s="41"/>
      <c r="P156" s="38"/>
      <c r="Q156" s="39"/>
    </row>
    <row r="157" spans="1:18" x14ac:dyDescent="0.25">
      <c r="A157" s="5" t="s">
        <v>59</v>
      </c>
      <c r="B157" s="28">
        <v>93419</v>
      </c>
      <c r="C157" s="20">
        <v>0.2</v>
      </c>
      <c r="D157" s="57">
        <v>6515</v>
      </c>
      <c r="E157" s="28">
        <v>6611</v>
      </c>
      <c r="F157" s="28">
        <v>6713</v>
      </c>
      <c r="G157" s="59">
        <v>6834</v>
      </c>
      <c r="H157" s="68">
        <f>E157-D157</f>
        <v>96</v>
      </c>
      <c r="I157" s="28">
        <f>F157-D157</f>
        <v>198</v>
      </c>
      <c r="J157" s="59">
        <f t="shared" si="37"/>
        <v>319</v>
      </c>
      <c r="K157" s="73">
        <v>91.8</v>
      </c>
      <c r="L157" s="36">
        <v>91.92</v>
      </c>
      <c r="M157" s="36">
        <v>92.05</v>
      </c>
      <c r="N157" s="37">
        <v>92.2</v>
      </c>
      <c r="O157" s="24">
        <f t="shared" ref="O157:O161" si="44">L157-K157</f>
        <v>0.12000000000000455</v>
      </c>
      <c r="P157" s="23">
        <f t="shared" ref="P157:Q161" si="45">M157-K157</f>
        <v>0.25</v>
      </c>
      <c r="Q157" s="37">
        <f t="shared" si="45"/>
        <v>0.28000000000000114</v>
      </c>
    </row>
    <row r="158" spans="1:18" x14ac:dyDescent="0.25">
      <c r="A158" s="5" t="s">
        <v>59</v>
      </c>
      <c r="B158" s="28">
        <v>93320</v>
      </c>
      <c r="C158" s="20">
        <v>0.2</v>
      </c>
      <c r="D158" s="57">
        <v>6515</v>
      </c>
      <c r="E158" s="28">
        <v>6611</v>
      </c>
      <c r="F158" s="28">
        <v>6713</v>
      </c>
      <c r="G158" s="59">
        <v>6834</v>
      </c>
      <c r="H158" s="68">
        <f>E158-D158</f>
        <v>96</v>
      </c>
      <c r="I158" s="28">
        <f>F158-D158</f>
        <v>198</v>
      </c>
      <c r="J158" s="59">
        <f t="shared" si="37"/>
        <v>319</v>
      </c>
      <c r="K158" s="73">
        <v>91.79</v>
      </c>
      <c r="L158" s="36">
        <v>91.91</v>
      </c>
      <c r="M158" s="36">
        <v>92.04</v>
      </c>
      <c r="N158" s="37">
        <v>92.19</v>
      </c>
      <c r="O158" s="24">
        <f t="shared" si="44"/>
        <v>0.11999999999999034</v>
      </c>
      <c r="P158" s="23">
        <f t="shared" si="45"/>
        <v>0.25</v>
      </c>
      <c r="Q158" s="37">
        <f t="shared" si="45"/>
        <v>0.28000000000000114</v>
      </c>
    </row>
    <row r="159" spans="1:18" x14ac:dyDescent="0.25">
      <c r="A159" s="5" t="s">
        <v>59</v>
      </c>
      <c r="B159" s="28">
        <v>92851</v>
      </c>
      <c r="C159" s="20">
        <v>0.2</v>
      </c>
      <c r="D159" s="57">
        <v>6515</v>
      </c>
      <c r="E159" s="28">
        <v>6611</v>
      </c>
      <c r="F159" s="28">
        <v>6713</v>
      </c>
      <c r="G159" s="59">
        <v>6834</v>
      </c>
      <c r="H159" s="68">
        <f>E159-D159</f>
        <v>96</v>
      </c>
      <c r="I159" s="28">
        <f>F159-D159</f>
        <v>198</v>
      </c>
      <c r="J159" s="59">
        <f t="shared" si="37"/>
        <v>319</v>
      </c>
      <c r="K159" s="73">
        <v>91.54</v>
      </c>
      <c r="L159" s="36">
        <v>91.66</v>
      </c>
      <c r="M159" s="36">
        <v>91.79</v>
      </c>
      <c r="N159" s="37">
        <v>91.94</v>
      </c>
      <c r="O159" s="24">
        <f t="shared" si="44"/>
        <v>0.11999999999999034</v>
      </c>
      <c r="P159" s="23">
        <f t="shared" si="45"/>
        <v>0.25</v>
      </c>
      <c r="Q159" s="37">
        <f t="shared" si="45"/>
        <v>0.28000000000000114</v>
      </c>
    </row>
    <row r="160" spans="1:18" x14ac:dyDescent="0.25">
      <c r="A160" s="5" t="s">
        <v>59</v>
      </c>
      <c r="B160" s="28">
        <v>92147</v>
      </c>
      <c r="C160" s="20">
        <v>0.2</v>
      </c>
      <c r="D160" s="57">
        <v>6515</v>
      </c>
      <c r="E160" s="28">
        <v>6611</v>
      </c>
      <c r="F160" s="28">
        <v>6713</v>
      </c>
      <c r="G160" s="59">
        <v>6834</v>
      </c>
      <c r="H160" s="68">
        <f>E160-D160</f>
        <v>96</v>
      </c>
      <c r="I160" s="28">
        <f>F160-D160</f>
        <v>198</v>
      </c>
      <c r="J160" s="59">
        <f t="shared" si="37"/>
        <v>319</v>
      </c>
      <c r="K160" s="73">
        <v>91.16</v>
      </c>
      <c r="L160" s="36">
        <v>91.28</v>
      </c>
      <c r="M160" s="36">
        <v>91.41</v>
      </c>
      <c r="N160" s="37">
        <v>91.56</v>
      </c>
      <c r="O160" s="24">
        <f t="shared" si="44"/>
        <v>0.12000000000000455</v>
      </c>
      <c r="P160" s="23">
        <f t="shared" si="45"/>
        <v>0.25</v>
      </c>
      <c r="Q160" s="37">
        <f t="shared" si="45"/>
        <v>0.28000000000000114</v>
      </c>
    </row>
    <row r="161" spans="1:17" x14ac:dyDescent="0.25">
      <c r="A161" s="5" t="s">
        <v>59</v>
      </c>
      <c r="B161" s="28">
        <v>91972</v>
      </c>
      <c r="C161" s="20">
        <v>0.2</v>
      </c>
      <c r="D161" s="57">
        <v>6515</v>
      </c>
      <c r="E161" s="28">
        <v>6611</v>
      </c>
      <c r="F161" s="28">
        <v>6713</v>
      </c>
      <c r="G161" s="59">
        <v>6834</v>
      </c>
      <c r="H161" s="68">
        <f>E161-D161</f>
        <v>96</v>
      </c>
      <c r="I161" s="28">
        <f>F161-D161</f>
        <v>198</v>
      </c>
      <c r="J161" s="59">
        <f t="shared" si="37"/>
        <v>319</v>
      </c>
      <c r="K161" s="73">
        <v>91.08</v>
      </c>
      <c r="L161" s="36">
        <v>91.2</v>
      </c>
      <c r="M161" s="36">
        <v>91.33</v>
      </c>
      <c r="N161" s="37">
        <v>91.48</v>
      </c>
      <c r="O161" s="24">
        <f t="shared" si="44"/>
        <v>0.12000000000000455</v>
      </c>
      <c r="P161" s="23">
        <f t="shared" si="45"/>
        <v>0.25</v>
      </c>
      <c r="Q161" s="37">
        <f t="shared" si="45"/>
        <v>0.28000000000000114</v>
      </c>
    </row>
    <row r="162" spans="1:17" ht="14.45" customHeight="1" x14ac:dyDescent="0.25">
      <c r="A162" s="5" t="s">
        <v>59</v>
      </c>
      <c r="B162" s="28">
        <v>91947.5</v>
      </c>
      <c r="C162" s="20">
        <v>0.2</v>
      </c>
      <c r="D162" s="112" t="s">
        <v>107</v>
      </c>
      <c r="E162" s="113"/>
      <c r="F162" s="113"/>
      <c r="G162" s="114"/>
      <c r="H162" s="66"/>
      <c r="I162" s="66"/>
      <c r="J162" s="67"/>
      <c r="K162" s="41"/>
      <c r="L162" s="38"/>
      <c r="M162" s="38"/>
      <c r="N162" s="39"/>
      <c r="O162" s="41"/>
      <c r="P162" s="38"/>
      <c r="Q162" s="39"/>
    </row>
    <row r="163" spans="1:17" x14ac:dyDescent="0.25">
      <c r="A163" s="5" t="s">
        <v>59</v>
      </c>
      <c r="B163" s="28">
        <v>91923</v>
      </c>
      <c r="C163" s="20">
        <v>0.2</v>
      </c>
      <c r="D163" s="57">
        <v>6515</v>
      </c>
      <c r="E163" s="28">
        <v>6611</v>
      </c>
      <c r="F163" s="28">
        <v>6713</v>
      </c>
      <c r="G163" s="59">
        <v>6834</v>
      </c>
      <c r="H163" s="68">
        <f>E163-D163</f>
        <v>96</v>
      </c>
      <c r="I163" s="28">
        <f>F163-D163</f>
        <v>198</v>
      </c>
      <c r="J163" s="59">
        <f t="shared" si="37"/>
        <v>319</v>
      </c>
      <c r="K163" s="73">
        <v>90.96</v>
      </c>
      <c r="L163" s="36">
        <v>91.08</v>
      </c>
      <c r="M163" s="36">
        <v>91.21</v>
      </c>
      <c r="N163" s="37">
        <v>91.36</v>
      </c>
      <c r="O163" s="24">
        <f t="shared" ref="O163:O165" si="46">L163-K163</f>
        <v>0.12000000000000455</v>
      </c>
      <c r="P163" s="23">
        <f t="shared" ref="P163:Q165" si="47">M163-K163</f>
        <v>0.25</v>
      </c>
      <c r="Q163" s="37">
        <f t="shared" si="47"/>
        <v>0.28000000000000114</v>
      </c>
    </row>
    <row r="164" spans="1:17" x14ac:dyDescent="0.25">
      <c r="A164" s="5" t="s">
        <v>59</v>
      </c>
      <c r="B164" s="28">
        <v>91823</v>
      </c>
      <c r="C164" s="20">
        <v>0.2</v>
      </c>
      <c r="D164" s="57">
        <v>6515</v>
      </c>
      <c r="E164" s="28">
        <v>6611</v>
      </c>
      <c r="F164" s="28">
        <v>6713</v>
      </c>
      <c r="G164" s="59">
        <v>6834</v>
      </c>
      <c r="H164" s="68">
        <f>E164-D164</f>
        <v>96</v>
      </c>
      <c r="I164" s="28">
        <f>F164-D164</f>
        <v>198</v>
      </c>
      <c r="J164" s="59">
        <f>G164-D164</f>
        <v>319</v>
      </c>
      <c r="K164" s="73">
        <v>90.88</v>
      </c>
      <c r="L164" s="36">
        <v>91</v>
      </c>
      <c r="M164" s="36">
        <v>91.13</v>
      </c>
      <c r="N164" s="37">
        <v>91.28</v>
      </c>
      <c r="O164" s="24">
        <f t="shared" si="46"/>
        <v>0.12000000000000455</v>
      </c>
      <c r="P164" s="23">
        <f t="shared" si="47"/>
        <v>0.25</v>
      </c>
      <c r="Q164" s="37">
        <f t="shared" si="47"/>
        <v>0.28000000000000114</v>
      </c>
    </row>
    <row r="165" spans="1:17" ht="15.75" thickBot="1" x14ac:dyDescent="0.3">
      <c r="A165" s="3" t="s">
        <v>59</v>
      </c>
      <c r="B165" s="29">
        <v>91339</v>
      </c>
      <c r="C165" s="22">
        <v>0.2</v>
      </c>
      <c r="D165" s="60">
        <v>6515</v>
      </c>
      <c r="E165" s="29">
        <v>6611</v>
      </c>
      <c r="F165" s="29">
        <v>6713</v>
      </c>
      <c r="G165" s="61">
        <v>6834</v>
      </c>
      <c r="H165" s="69">
        <f>E165-D165</f>
        <v>96</v>
      </c>
      <c r="I165" s="29">
        <f>F165-D165</f>
        <v>198</v>
      </c>
      <c r="J165" s="61">
        <f>G165-D165</f>
        <v>319</v>
      </c>
      <c r="K165" s="43">
        <v>90.61</v>
      </c>
      <c r="L165" s="15">
        <v>90.73</v>
      </c>
      <c r="M165" s="15">
        <v>90.86</v>
      </c>
      <c r="N165" s="44">
        <v>91.01</v>
      </c>
      <c r="O165" s="11">
        <f t="shared" si="46"/>
        <v>0.12000000000000455</v>
      </c>
      <c r="P165" s="13">
        <f t="shared" si="47"/>
        <v>0.25</v>
      </c>
      <c r="Q165" s="44">
        <f t="shared" si="47"/>
        <v>0.28000000000000114</v>
      </c>
    </row>
  </sheetData>
  <mergeCells count="20">
    <mergeCell ref="O1:Q1"/>
    <mergeCell ref="R1:R3"/>
    <mergeCell ref="A1:A3"/>
    <mergeCell ref="B1:B3"/>
    <mergeCell ref="C1:C3"/>
    <mergeCell ref="D1:G1"/>
    <mergeCell ref="H1:J1"/>
    <mergeCell ref="K1:N1"/>
    <mergeCell ref="D137:G137"/>
    <mergeCell ref="D140:G140"/>
    <mergeCell ref="D156:G156"/>
    <mergeCell ref="D162:G162"/>
    <mergeCell ref="D15:G15"/>
    <mergeCell ref="D18:G18"/>
    <mergeCell ref="D21:G21"/>
    <mergeCell ref="D102:G102"/>
    <mergeCell ref="D115:G115"/>
    <mergeCell ref="D122:G122"/>
    <mergeCell ref="D128:G128"/>
    <mergeCell ref="D134:G134"/>
  </mergeCells>
  <conditionalFormatting sqref="H4:J1048576 O4:Q1048576">
    <cfRule type="cellIs" dxfId="11" priority="1" operator="greaterThan">
      <formula>0</formula>
    </cfRule>
    <cfRule type="cellIs" dxfId="10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(2-yr)</oddHeader>
    <oddFooter>&amp;L&amp;"Times New Roman,Regular"&amp;8&amp;Z&amp;F&amp;R&amp;"Times New Roman,Regular"&amp;P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5"/>
  <sheetViews>
    <sheetView zoomScaleNormal="100" workbookViewId="0">
      <selection activeCell="S12" sqref="S12"/>
    </sheetView>
  </sheetViews>
  <sheetFormatPr defaultColWidth="9.140625" defaultRowHeight="15" x14ac:dyDescent="0.25"/>
  <cols>
    <col min="1" max="1" width="16.42578125" style="4" bestFit="1" customWidth="1"/>
    <col min="2" max="2" width="10.7109375" style="30" customWidth="1"/>
    <col min="3" max="3" width="9.140625" style="4" customWidth="1"/>
    <col min="4" max="7" width="9.7109375" style="62" customWidth="1"/>
    <col min="8" max="10" width="10.42578125" style="62" customWidth="1"/>
    <col min="11" max="12" width="9.7109375" style="74" customWidth="1"/>
    <col min="13" max="14" width="9.7109375" style="75" customWidth="1"/>
    <col min="15" max="17" width="10.42578125" style="40" customWidth="1"/>
    <col min="18" max="18" width="10.7109375" style="4" hidden="1" customWidth="1"/>
    <col min="19" max="16384" width="9.140625" style="1"/>
  </cols>
  <sheetData>
    <row r="1" spans="1:18" ht="15.75" customHeight="1" x14ac:dyDescent="0.25">
      <c r="A1" s="103" t="s">
        <v>2</v>
      </c>
      <c r="B1" s="109" t="s">
        <v>15</v>
      </c>
      <c r="C1" s="106" t="s">
        <v>3</v>
      </c>
      <c r="D1" s="115" t="s">
        <v>16</v>
      </c>
      <c r="E1" s="116"/>
      <c r="F1" s="116"/>
      <c r="G1" s="117"/>
      <c r="H1" s="94" t="s">
        <v>22</v>
      </c>
      <c r="I1" s="95"/>
      <c r="J1" s="96"/>
      <c r="K1" s="100" t="s">
        <v>1</v>
      </c>
      <c r="L1" s="101"/>
      <c r="M1" s="101"/>
      <c r="N1" s="102"/>
      <c r="O1" s="97" t="s">
        <v>13</v>
      </c>
      <c r="P1" s="98"/>
      <c r="Q1" s="99"/>
      <c r="R1" s="88" t="s">
        <v>15</v>
      </c>
    </row>
    <row r="2" spans="1:18" s="2" customFormat="1" ht="30" customHeight="1" x14ac:dyDescent="0.25">
      <c r="A2" s="104"/>
      <c r="B2" s="110"/>
      <c r="C2" s="107"/>
      <c r="D2" s="48" t="s">
        <v>0</v>
      </c>
      <c r="E2" s="49" t="s">
        <v>89</v>
      </c>
      <c r="F2" s="49" t="s">
        <v>90</v>
      </c>
      <c r="G2" s="50" t="s">
        <v>91</v>
      </c>
      <c r="H2" s="48" t="s">
        <v>86</v>
      </c>
      <c r="I2" s="49" t="s">
        <v>87</v>
      </c>
      <c r="J2" s="63" t="s">
        <v>88</v>
      </c>
      <c r="K2" s="31" t="s">
        <v>0</v>
      </c>
      <c r="L2" s="32" t="s">
        <v>89</v>
      </c>
      <c r="M2" s="32" t="s">
        <v>90</v>
      </c>
      <c r="N2" s="70" t="s">
        <v>91</v>
      </c>
      <c r="O2" s="31" t="s">
        <v>86</v>
      </c>
      <c r="P2" s="32" t="s">
        <v>87</v>
      </c>
      <c r="Q2" s="42" t="s">
        <v>88</v>
      </c>
      <c r="R2" s="89"/>
    </row>
    <row r="3" spans="1:18" s="17" customFormat="1" ht="15" customHeight="1" thickBot="1" x14ac:dyDescent="0.3">
      <c r="A3" s="105"/>
      <c r="B3" s="111"/>
      <c r="C3" s="108"/>
      <c r="D3" s="51" t="s">
        <v>9</v>
      </c>
      <c r="E3" s="52" t="s">
        <v>10</v>
      </c>
      <c r="F3" s="52" t="s">
        <v>12</v>
      </c>
      <c r="G3" s="53" t="s">
        <v>23</v>
      </c>
      <c r="H3" s="51" t="s">
        <v>11</v>
      </c>
      <c r="I3" s="52" t="s">
        <v>14</v>
      </c>
      <c r="J3" s="53" t="s">
        <v>85</v>
      </c>
      <c r="K3" s="33" t="s">
        <v>24</v>
      </c>
      <c r="L3" s="34" t="s">
        <v>25</v>
      </c>
      <c r="M3" s="34" t="s">
        <v>92</v>
      </c>
      <c r="N3" s="71" t="s">
        <v>98</v>
      </c>
      <c r="O3" s="43" t="s">
        <v>93</v>
      </c>
      <c r="P3" s="15" t="s">
        <v>94</v>
      </c>
      <c r="Q3" s="44" t="s">
        <v>95</v>
      </c>
      <c r="R3" s="90"/>
    </row>
    <row r="4" spans="1:18" s="17" customFormat="1" ht="15" customHeight="1" x14ac:dyDescent="0.25">
      <c r="A4" s="45" t="s">
        <v>96</v>
      </c>
      <c r="B4" s="46">
        <v>7714.9539999999997</v>
      </c>
      <c r="C4" s="47">
        <v>0.2</v>
      </c>
      <c r="D4" s="54">
        <v>2443</v>
      </c>
      <c r="E4" s="55">
        <v>2835</v>
      </c>
      <c r="F4" s="55">
        <v>3543</v>
      </c>
      <c r="G4" s="56">
        <v>4251</v>
      </c>
      <c r="H4" s="64">
        <f>E4-D4</f>
        <v>392</v>
      </c>
      <c r="I4" s="55">
        <f>F4-D4</f>
        <v>1100</v>
      </c>
      <c r="J4" s="56">
        <f>G4-D4</f>
        <v>1808</v>
      </c>
      <c r="K4" s="72">
        <v>102.75</v>
      </c>
      <c r="L4" s="14" t="s">
        <v>30</v>
      </c>
      <c r="M4" s="14">
        <v>104.3</v>
      </c>
      <c r="N4" s="35">
        <v>105.1</v>
      </c>
      <c r="O4" s="72">
        <f>L4-K4</f>
        <v>0.60999999999999943</v>
      </c>
      <c r="P4" s="14">
        <f>M4-K4</f>
        <v>1.5499999999999972</v>
      </c>
      <c r="Q4" s="35">
        <f>N4-L4</f>
        <v>1.7399999999999949</v>
      </c>
      <c r="R4" s="8"/>
    </row>
    <row r="5" spans="1:18" s="17" customFormat="1" ht="15" customHeight="1" x14ac:dyDescent="0.25">
      <c r="A5" s="18" t="s">
        <v>96</v>
      </c>
      <c r="B5" s="25">
        <v>7554.9539999999997</v>
      </c>
      <c r="C5" s="20">
        <v>0.2</v>
      </c>
      <c r="D5" s="57">
        <v>2549</v>
      </c>
      <c r="E5" s="26">
        <v>2944</v>
      </c>
      <c r="F5" s="26">
        <v>3648</v>
      </c>
      <c r="G5" s="58">
        <v>4344</v>
      </c>
      <c r="H5" s="65">
        <f>E5-D5</f>
        <v>395</v>
      </c>
      <c r="I5" s="26">
        <f>F5-D5</f>
        <v>1099</v>
      </c>
      <c r="J5" s="58">
        <f>G5-D5</f>
        <v>1795</v>
      </c>
      <c r="K5" s="73">
        <v>102.69</v>
      </c>
      <c r="L5" s="36" t="s">
        <v>368</v>
      </c>
      <c r="M5" s="36">
        <v>104.27</v>
      </c>
      <c r="N5" s="37">
        <v>105.1</v>
      </c>
      <c r="O5" s="73">
        <f>L5-K5</f>
        <v>0.60999999999999943</v>
      </c>
      <c r="P5" s="36">
        <f>M5-K5</f>
        <v>1.5799999999999983</v>
      </c>
      <c r="Q5" s="37">
        <f>N5-L5</f>
        <v>1.7999999999999972</v>
      </c>
      <c r="R5" s="8"/>
    </row>
    <row r="6" spans="1:18" s="17" customFormat="1" ht="15" customHeight="1" x14ac:dyDescent="0.25">
      <c r="A6" s="18" t="s">
        <v>96</v>
      </c>
      <c r="B6" s="25">
        <v>7360.6980000000003</v>
      </c>
      <c r="C6" s="20">
        <v>0.2</v>
      </c>
      <c r="D6" s="57">
        <v>2549</v>
      </c>
      <c r="E6" s="26">
        <v>2944</v>
      </c>
      <c r="F6" s="26">
        <v>3648</v>
      </c>
      <c r="G6" s="58">
        <v>4344</v>
      </c>
      <c r="H6" s="65">
        <f t="shared" ref="H6:H69" si="0">E6-D6</f>
        <v>395</v>
      </c>
      <c r="I6" s="26">
        <f t="shared" ref="I6:I69" si="1">F6-D6</f>
        <v>1099</v>
      </c>
      <c r="J6" s="58">
        <f t="shared" ref="J6:J69" si="2">G6-D6</f>
        <v>1795</v>
      </c>
      <c r="K6" s="73">
        <v>102.61</v>
      </c>
      <c r="L6" s="36" t="s">
        <v>32</v>
      </c>
      <c r="M6" s="36">
        <v>104.2</v>
      </c>
      <c r="N6" s="37">
        <v>105.04</v>
      </c>
      <c r="O6" s="73">
        <f t="shared" ref="O6:O14" si="3">L6-K6</f>
        <v>0.62000000000000455</v>
      </c>
      <c r="P6" s="36">
        <f t="shared" ref="P6:Q14" si="4">M6-K6</f>
        <v>1.5900000000000034</v>
      </c>
      <c r="Q6" s="37">
        <f t="shared" si="4"/>
        <v>1.8100000000000023</v>
      </c>
      <c r="R6" s="8"/>
    </row>
    <row r="7" spans="1:18" s="17" customFormat="1" ht="15" customHeight="1" x14ac:dyDescent="0.25">
      <c r="A7" s="18" t="s">
        <v>96</v>
      </c>
      <c r="B7" s="25">
        <v>6110.6980000000003</v>
      </c>
      <c r="C7" s="20">
        <v>0.2</v>
      </c>
      <c r="D7" s="57">
        <v>2549</v>
      </c>
      <c r="E7" s="26">
        <v>2944</v>
      </c>
      <c r="F7" s="26">
        <v>3648</v>
      </c>
      <c r="G7" s="58">
        <v>4344</v>
      </c>
      <c r="H7" s="65">
        <f t="shared" si="0"/>
        <v>395</v>
      </c>
      <c r="I7" s="26">
        <f t="shared" si="1"/>
        <v>1099</v>
      </c>
      <c r="J7" s="58">
        <f t="shared" si="2"/>
        <v>1795</v>
      </c>
      <c r="K7" s="73">
        <v>102.1</v>
      </c>
      <c r="L7" s="36" t="s">
        <v>369</v>
      </c>
      <c r="M7" s="36">
        <v>103.72</v>
      </c>
      <c r="N7" s="37">
        <v>104.57</v>
      </c>
      <c r="O7" s="73">
        <f t="shared" si="3"/>
        <v>0.63000000000000966</v>
      </c>
      <c r="P7" s="36">
        <f t="shared" si="4"/>
        <v>1.6200000000000045</v>
      </c>
      <c r="Q7" s="37">
        <f t="shared" si="4"/>
        <v>1.8399999999999892</v>
      </c>
      <c r="R7" s="8"/>
    </row>
    <row r="8" spans="1:18" s="17" customFormat="1" ht="15" customHeight="1" x14ac:dyDescent="0.25">
      <c r="A8" s="18" t="s">
        <v>96</v>
      </c>
      <c r="B8" s="25">
        <v>5245.6980000000003</v>
      </c>
      <c r="C8" s="20">
        <v>0.2</v>
      </c>
      <c r="D8" s="57">
        <v>2549</v>
      </c>
      <c r="E8" s="26">
        <v>2944</v>
      </c>
      <c r="F8" s="26">
        <v>3648</v>
      </c>
      <c r="G8" s="58">
        <v>4344</v>
      </c>
      <c r="H8" s="65">
        <f t="shared" si="0"/>
        <v>395</v>
      </c>
      <c r="I8" s="26">
        <f t="shared" si="1"/>
        <v>1099</v>
      </c>
      <c r="J8" s="58">
        <f t="shared" si="2"/>
        <v>1795</v>
      </c>
      <c r="K8" s="73">
        <v>101.79</v>
      </c>
      <c r="L8" s="36" t="s">
        <v>370</v>
      </c>
      <c r="M8" s="36">
        <v>103.4</v>
      </c>
      <c r="N8" s="37">
        <v>104.25</v>
      </c>
      <c r="O8" s="73">
        <f t="shared" si="3"/>
        <v>0.61999999999999034</v>
      </c>
      <c r="P8" s="36">
        <f t="shared" si="4"/>
        <v>1.6099999999999994</v>
      </c>
      <c r="Q8" s="37">
        <f t="shared" si="4"/>
        <v>1.8400000000000034</v>
      </c>
      <c r="R8" s="8"/>
    </row>
    <row r="9" spans="1:18" s="17" customFormat="1" ht="15" customHeight="1" x14ac:dyDescent="0.25">
      <c r="A9" s="18" t="s">
        <v>96</v>
      </c>
      <c r="B9" s="25">
        <v>5045.6980000000003</v>
      </c>
      <c r="C9" s="20">
        <v>0.2</v>
      </c>
      <c r="D9" s="57">
        <v>2549</v>
      </c>
      <c r="E9" s="26">
        <v>2944</v>
      </c>
      <c r="F9" s="26">
        <v>3648</v>
      </c>
      <c r="G9" s="58">
        <v>4344</v>
      </c>
      <c r="H9" s="65">
        <f t="shared" si="0"/>
        <v>395</v>
      </c>
      <c r="I9" s="26">
        <f t="shared" si="1"/>
        <v>1099</v>
      </c>
      <c r="J9" s="58">
        <f t="shared" si="2"/>
        <v>1795</v>
      </c>
      <c r="K9" s="73">
        <v>101.72</v>
      </c>
      <c r="L9" s="36" t="s">
        <v>46</v>
      </c>
      <c r="M9" s="36">
        <v>103.34</v>
      </c>
      <c r="N9" s="37">
        <v>104.19</v>
      </c>
      <c r="O9" s="73">
        <f t="shared" si="3"/>
        <v>0.62000000000000455</v>
      </c>
      <c r="P9" s="36">
        <f t="shared" si="4"/>
        <v>1.6200000000000045</v>
      </c>
      <c r="Q9" s="37">
        <f t="shared" si="4"/>
        <v>1.8499999999999943</v>
      </c>
      <c r="R9" s="8"/>
    </row>
    <row r="10" spans="1:18" s="17" customFormat="1" ht="15" customHeight="1" x14ac:dyDescent="0.25">
      <c r="A10" s="18" t="s">
        <v>96</v>
      </c>
      <c r="B10" s="25">
        <v>4360.6980000000003</v>
      </c>
      <c r="C10" s="20">
        <v>0.2</v>
      </c>
      <c r="D10" s="57">
        <v>2549</v>
      </c>
      <c r="E10" s="26">
        <v>2944</v>
      </c>
      <c r="F10" s="26">
        <v>3648</v>
      </c>
      <c r="G10" s="58">
        <v>4344</v>
      </c>
      <c r="H10" s="65">
        <f t="shared" si="0"/>
        <v>395</v>
      </c>
      <c r="I10" s="26">
        <f t="shared" si="1"/>
        <v>1099</v>
      </c>
      <c r="J10" s="58">
        <f t="shared" si="2"/>
        <v>1795</v>
      </c>
      <c r="K10" s="73">
        <v>101.52</v>
      </c>
      <c r="L10" s="36" t="s">
        <v>371</v>
      </c>
      <c r="M10" s="36">
        <v>103.13</v>
      </c>
      <c r="N10" s="37">
        <v>103.98</v>
      </c>
      <c r="O10" s="73">
        <f t="shared" si="3"/>
        <v>0.62000000000000455</v>
      </c>
      <c r="P10" s="36">
        <f t="shared" si="4"/>
        <v>1.6099999999999994</v>
      </c>
      <c r="Q10" s="37">
        <f t="shared" si="4"/>
        <v>1.8400000000000034</v>
      </c>
      <c r="R10" s="8"/>
    </row>
    <row r="11" spans="1:18" s="17" customFormat="1" ht="15" customHeight="1" x14ac:dyDescent="0.25">
      <c r="A11" s="18" t="s">
        <v>96</v>
      </c>
      <c r="B11" s="25">
        <v>4185.6980000000003</v>
      </c>
      <c r="C11" s="20">
        <v>0.2</v>
      </c>
      <c r="D11" s="57">
        <v>2549</v>
      </c>
      <c r="E11" s="26">
        <v>2944</v>
      </c>
      <c r="F11" s="26">
        <v>3648</v>
      </c>
      <c r="G11" s="58">
        <v>4344</v>
      </c>
      <c r="H11" s="65">
        <f t="shared" si="0"/>
        <v>395</v>
      </c>
      <c r="I11" s="26">
        <f t="shared" si="1"/>
        <v>1099</v>
      </c>
      <c r="J11" s="58">
        <f t="shared" si="2"/>
        <v>1795</v>
      </c>
      <c r="K11" s="73">
        <v>101.46</v>
      </c>
      <c r="L11" s="36" t="s">
        <v>372</v>
      </c>
      <c r="M11" s="36">
        <v>103.07</v>
      </c>
      <c r="N11" s="37">
        <v>103.94</v>
      </c>
      <c r="O11" s="73">
        <f t="shared" si="3"/>
        <v>0.62000000000000455</v>
      </c>
      <c r="P11" s="36">
        <f t="shared" si="4"/>
        <v>1.6099999999999994</v>
      </c>
      <c r="Q11" s="37">
        <f t="shared" si="4"/>
        <v>1.8599999999999994</v>
      </c>
      <c r="R11" s="8"/>
    </row>
    <row r="12" spans="1:18" s="17" customFormat="1" ht="15" customHeight="1" x14ac:dyDescent="0.25">
      <c r="A12" s="18" t="s">
        <v>96</v>
      </c>
      <c r="B12" s="25">
        <v>2435.6979999999999</v>
      </c>
      <c r="C12" s="20">
        <v>0.2</v>
      </c>
      <c r="D12" s="57">
        <v>2549</v>
      </c>
      <c r="E12" s="26">
        <v>2944</v>
      </c>
      <c r="F12" s="26">
        <v>3648</v>
      </c>
      <c r="G12" s="58">
        <v>4344</v>
      </c>
      <c r="H12" s="65">
        <f t="shared" si="0"/>
        <v>395</v>
      </c>
      <c r="I12" s="26">
        <f t="shared" si="1"/>
        <v>1099</v>
      </c>
      <c r="J12" s="58">
        <f t="shared" si="2"/>
        <v>1795</v>
      </c>
      <c r="K12" s="73">
        <v>101.06</v>
      </c>
      <c r="L12" s="36" t="s">
        <v>50</v>
      </c>
      <c r="M12" s="36">
        <v>102.62</v>
      </c>
      <c r="N12" s="37">
        <v>103.47</v>
      </c>
      <c r="O12" s="73">
        <f t="shared" si="3"/>
        <v>0.59999999999999432</v>
      </c>
      <c r="P12" s="36">
        <f t="shared" si="4"/>
        <v>1.5600000000000023</v>
      </c>
      <c r="Q12" s="37">
        <f t="shared" si="4"/>
        <v>1.8100000000000023</v>
      </c>
      <c r="R12" s="8"/>
    </row>
    <row r="13" spans="1:18" s="17" customFormat="1" ht="15" customHeight="1" x14ac:dyDescent="0.25">
      <c r="A13" s="18" t="s">
        <v>96</v>
      </c>
      <c r="B13" s="25">
        <v>2219.9560000000001</v>
      </c>
      <c r="C13" s="20">
        <v>0.2</v>
      </c>
      <c r="D13" s="57">
        <v>2592</v>
      </c>
      <c r="E13" s="26">
        <v>2987</v>
      </c>
      <c r="F13" s="26">
        <v>3689</v>
      </c>
      <c r="G13" s="58">
        <v>4381</v>
      </c>
      <c r="H13" s="65">
        <f t="shared" si="0"/>
        <v>395</v>
      </c>
      <c r="I13" s="26">
        <f t="shared" si="1"/>
        <v>1097</v>
      </c>
      <c r="J13" s="58">
        <f t="shared" si="2"/>
        <v>1789</v>
      </c>
      <c r="K13" s="73">
        <v>101.02</v>
      </c>
      <c r="L13" s="36" t="s">
        <v>373</v>
      </c>
      <c r="M13" s="36">
        <v>102.57</v>
      </c>
      <c r="N13" s="37">
        <v>103.42</v>
      </c>
      <c r="O13" s="73">
        <f t="shared" si="3"/>
        <v>0.60000000000000853</v>
      </c>
      <c r="P13" s="36">
        <f t="shared" si="4"/>
        <v>1.5499999999999972</v>
      </c>
      <c r="Q13" s="37">
        <f t="shared" si="4"/>
        <v>1.7999999999999972</v>
      </c>
      <c r="R13" s="8"/>
    </row>
    <row r="14" spans="1:18" s="17" customFormat="1" ht="15" customHeight="1" x14ac:dyDescent="0.25">
      <c r="A14" s="18" t="s">
        <v>96</v>
      </c>
      <c r="B14" s="25">
        <v>2120.3270000000002</v>
      </c>
      <c r="C14" s="20">
        <v>0.2</v>
      </c>
      <c r="D14" s="57">
        <v>2592</v>
      </c>
      <c r="E14" s="26">
        <v>2987</v>
      </c>
      <c r="F14" s="26">
        <v>3689</v>
      </c>
      <c r="G14" s="58">
        <v>4381</v>
      </c>
      <c r="H14" s="65">
        <f t="shared" si="0"/>
        <v>395</v>
      </c>
      <c r="I14" s="26">
        <f t="shared" si="1"/>
        <v>1097</v>
      </c>
      <c r="J14" s="58">
        <f t="shared" si="2"/>
        <v>1789</v>
      </c>
      <c r="K14" s="73">
        <v>100.89</v>
      </c>
      <c r="L14" s="36" t="s">
        <v>75</v>
      </c>
      <c r="M14" s="36">
        <v>102.41</v>
      </c>
      <c r="N14" s="37">
        <v>103.24</v>
      </c>
      <c r="O14" s="73">
        <f t="shared" si="3"/>
        <v>0.57999999999999829</v>
      </c>
      <c r="P14" s="36">
        <f t="shared" si="4"/>
        <v>1.519999999999996</v>
      </c>
      <c r="Q14" s="37">
        <f t="shared" si="4"/>
        <v>1.769999999999996</v>
      </c>
      <c r="R14" s="8"/>
    </row>
    <row r="15" spans="1:18" s="17" customFormat="1" ht="15" customHeight="1" x14ac:dyDescent="0.25">
      <c r="A15" s="18" t="s">
        <v>96</v>
      </c>
      <c r="B15" s="25">
        <v>2090.3270000000002</v>
      </c>
      <c r="C15" s="20">
        <v>0.2</v>
      </c>
      <c r="D15" s="112" t="s">
        <v>99</v>
      </c>
      <c r="E15" s="113"/>
      <c r="F15" s="113"/>
      <c r="G15" s="114"/>
      <c r="H15" s="66"/>
      <c r="I15" s="66"/>
      <c r="J15" s="67"/>
      <c r="K15" s="41"/>
      <c r="L15" s="38"/>
      <c r="M15" s="38"/>
      <c r="N15" s="39"/>
      <c r="O15" s="41"/>
      <c r="P15" s="38"/>
      <c r="Q15" s="39"/>
      <c r="R15" s="8"/>
    </row>
    <row r="16" spans="1:18" s="17" customFormat="1" ht="15" customHeight="1" x14ac:dyDescent="0.25">
      <c r="A16" s="18" t="s">
        <v>96</v>
      </c>
      <c r="B16" s="25">
        <v>2066.3270000000002</v>
      </c>
      <c r="C16" s="20">
        <v>0.2</v>
      </c>
      <c r="D16" s="57">
        <v>2592</v>
      </c>
      <c r="E16" s="26">
        <v>2987</v>
      </c>
      <c r="F16" s="26">
        <v>3689</v>
      </c>
      <c r="G16" s="58">
        <v>4381</v>
      </c>
      <c r="H16" s="65">
        <f t="shared" si="0"/>
        <v>395</v>
      </c>
      <c r="I16" s="26">
        <f t="shared" si="1"/>
        <v>1097</v>
      </c>
      <c r="J16" s="58">
        <f t="shared" si="2"/>
        <v>1789</v>
      </c>
      <c r="K16" s="73">
        <v>100.84</v>
      </c>
      <c r="L16" s="36" t="s">
        <v>53</v>
      </c>
      <c r="M16" s="36">
        <v>102.36</v>
      </c>
      <c r="N16" s="37">
        <v>103.18</v>
      </c>
      <c r="O16" s="73">
        <f t="shared" ref="O16:O17" si="5">L16-K16</f>
        <v>0.57999999999999829</v>
      </c>
      <c r="P16" s="36">
        <f t="shared" ref="P16:Q17" si="6">M16-K16</f>
        <v>1.519999999999996</v>
      </c>
      <c r="Q16" s="37">
        <f t="shared" si="6"/>
        <v>1.7600000000000051</v>
      </c>
      <c r="R16" s="8"/>
    </row>
    <row r="17" spans="1:18" s="17" customFormat="1" ht="15" customHeight="1" x14ac:dyDescent="0.25">
      <c r="A17" s="18" t="s">
        <v>96</v>
      </c>
      <c r="B17" s="25">
        <v>2051.3270000000002</v>
      </c>
      <c r="C17" s="20">
        <v>0.2</v>
      </c>
      <c r="D17" s="57">
        <v>2592</v>
      </c>
      <c r="E17" s="26">
        <v>2987</v>
      </c>
      <c r="F17" s="26">
        <v>3689</v>
      </c>
      <c r="G17" s="58">
        <v>4381</v>
      </c>
      <c r="H17" s="65">
        <f t="shared" si="0"/>
        <v>395</v>
      </c>
      <c r="I17" s="26">
        <f t="shared" si="1"/>
        <v>1097</v>
      </c>
      <c r="J17" s="58">
        <f t="shared" si="2"/>
        <v>1789</v>
      </c>
      <c r="K17" s="73">
        <v>100.83</v>
      </c>
      <c r="L17" s="36" t="s">
        <v>79</v>
      </c>
      <c r="M17" s="36">
        <v>102.35</v>
      </c>
      <c r="N17" s="37">
        <v>103.17</v>
      </c>
      <c r="O17" s="73">
        <f t="shared" si="5"/>
        <v>0.57999999999999829</v>
      </c>
      <c r="P17" s="36">
        <f t="shared" si="6"/>
        <v>1.519999999999996</v>
      </c>
      <c r="Q17" s="37">
        <f t="shared" si="6"/>
        <v>1.7600000000000051</v>
      </c>
      <c r="R17" s="8"/>
    </row>
    <row r="18" spans="1:18" s="17" customFormat="1" ht="15" customHeight="1" x14ac:dyDescent="0.25">
      <c r="A18" s="18" t="s">
        <v>96</v>
      </c>
      <c r="B18" s="25">
        <v>1974.327</v>
      </c>
      <c r="C18" s="20">
        <v>0.2</v>
      </c>
      <c r="D18" s="112" t="s">
        <v>100</v>
      </c>
      <c r="E18" s="113"/>
      <c r="F18" s="113"/>
      <c r="G18" s="114"/>
      <c r="H18" s="66"/>
      <c r="I18" s="66"/>
      <c r="J18" s="67"/>
      <c r="K18" s="41"/>
      <c r="L18" s="38"/>
      <c r="M18" s="38"/>
      <c r="N18" s="39"/>
      <c r="O18" s="41"/>
      <c r="P18" s="38"/>
      <c r="Q18" s="39"/>
      <c r="R18" s="8"/>
    </row>
    <row r="19" spans="1:18" s="17" customFormat="1" ht="15" customHeight="1" x14ac:dyDescent="0.25">
      <c r="A19" s="18" t="s">
        <v>96</v>
      </c>
      <c r="B19" s="25">
        <v>1897.327</v>
      </c>
      <c r="C19" s="20">
        <v>0.2</v>
      </c>
      <c r="D19" s="57">
        <v>2592</v>
      </c>
      <c r="E19" s="26">
        <v>2987</v>
      </c>
      <c r="F19" s="26">
        <v>3689</v>
      </c>
      <c r="G19" s="58">
        <v>4381</v>
      </c>
      <c r="H19" s="65">
        <f t="shared" si="0"/>
        <v>395</v>
      </c>
      <c r="I19" s="26">
        <f t="shared" si="1"/>
        <v>1097</v>
      </c>
      <c r="J19" s="58">
        <f t="shared" si="2"/>
        <v>1789</v>
      </c>
      <c r="K19" s="73">
        <v>100.71</v>
      </c>
      <c r="L19" s="36" t="s">
        <v>374</v>
      </c>
      <c r="M19" s="36">
        <v>102.21</v>
      </c>
      <c r="N19" s="37">
        <v>103.03</v>
      </c>
      <c r="O19" s="73">
        <f t="shared" ref="O19:O20" si="7">L19-K19</f>
        <v>0.58000000000001251</v>
      </c>
      <c r="P19" s="36">
        <f t="shared" ref="P19:Q20" si="8">M19-K19</f>
        <v>1.5</v>
      </c>
      <c r="Q19" s="37">
        <f t="shared" si="8"/>
        <v>1.7399999999999949</v>
      </c>
      <c r="R19" s="8"/>
    </row>
    <row r="20" spans="1:18" s="17" customFormat="1" ht="15" customHeight="1" x14ac:dyDescent="0.25">
      <c r="A20" s="18" t="s">
        <v>96</v>
      </c>
      <c r="B20" s="25">
        <v>1882.327</v>
      </c>
      <c r="C20" s="20">
        <v>0.2</v>
      </c>
      <c r="D20" s="57">
        <v>2592</v>
      </c>
      <c r="E20" s="26">
        <v>2987</v>
      </c>
      <c r="F20" s="26">
        <v>3689</v>
      </c>
      <c r="G20" s="58">
        <v>4381</v>
      </c>
      <c r="H20" s="65">
        <f t="shared" si="0"/>
        <v>395</v>
      </c>
      <c r="I20" s="26">
        <f t="shared" si="1"/>
        <v>1097</v>
      </c>
      <c r="J20" s="58">
        <f t="shared" si="2"/>
        <v>1789</v>
      </c>
      <c r="K20" s="73">
        <v>100.71</v>
      </c>
      <c r="L20" s="36" t="s">
        <v>375</v>
      </c>
      <c r="M20" s="36">
        <v>102.2</v>
      </c>
      <c r="N20" s="37">
        <v>103.02</v>
      </c>
      <c r="O20" s="73">
        <f t="shared" si="7"/>
        <v>0.57000000000000739</v>
      </c>
      <c r="P20" s="36">
        <f t="shared" si="8"/>
        <v>1.4900000000000091</v>
      </c>
      <c r="Q20" s="37">
        <f t="shared" si="8"/>
        <v>1.7399999999999949</v>
      </c>
      <c r="R20" s="8"/>
    </row>
    <row r="21" spans="1:18" s="17" customFormat="1" ht="15" customHeight="1" x14ac:dyDescent="0.25">
      <c r="A21" s="18" t="s">
        <v>96</v>
      </c>
      <c r="B21" s="25">
        <v>1856.32</v>
      </c>
      <c r="C21" s="20">
        <v>0.2</v>
      </c>
      <c r="D21" s="112" t="s">
        <v>101</v>
      </c>
      <c r="E21" s="113"/>
      <c r="F21" s="113"/>
      <c r="G21" s="114"/>
      <c r="H21" s="66"/>
      <c r="I21" s="66"/>
      <c r="J21" s="67"/>
      <c r="K21" s="41"/>
      <c r="L21" s="38"/>
      <c r="M21" s="38"/>
      <c r="N21" s="39"/>
      <c r="O21" s="41"/>
      <c r="P21" s="38"/>
      <c r="Q21" s="39"/>
      <c r="R21" s="8"/>
    </row>
    <row r="22" spans="1:18" s="17" customFormat="1" ht="15" customHeight="1" x14ac:dyDescent="0.25">
      <c r="A22" s="18" t="s">
        <v>96</v>
      </c>
      <c r="B22" s="25">
        <v>1829.327</v>
      </c>
      <c r="C22" s="20">
        <v>0.2</v>
      </c>
      <c r="D22" s="57">
        <v>2592</v>
      </c>
      <c r="E22" s="26">
        <v>2987</v>
      </c>
      <c r="F22" s="26">
        <v>3689</v>
      </c>
      <c r="G22" s="58">
        <v>4381</v>
      </c>
      <c r="H22" s="65">
        <f t="shared" si="0"/>
        <v>395</v>
      </c>
      <c r="I22" s="26">
        <f t="shared" si="1"/>
        <v>1097</v>
      </c>
      <c r="J22" s="58">
        <f t="shared" si="2"/>
        <v>1789</v>
      </c>
      <c r="K22" s="24">
        <v>100.66</v>
      </c>
      <c r="L22" s="36" t="s">
        <v>376</v>
      </c>
      <c r="M22" s="36">
        <v>102.15</v>
      </c>
      <c r="N22" s="37">
        <v>102.96</v>
      </c>
      <c r="O22" s="73">
        <f t="shared" ref="O22:O32" si="9">L22-K22</f>
        <v>0.57000000000000739</v>
      </c>
      <c r="P22" s="36">
        <f t="shared" ref="P22:Q32" si="10">M22-K22</f>
        <v>1.4900000000000091</v>
      </c>
      <c r="Q22" s="37">
        <f t="shared" si="10"/>
        <v>1.7299999999999898</v>
      </c>
      <c r="R22" s="8"/>
    </row>
    <row r="23" spans="1:18" s="17" customFormat="1" ht="15" customHeight="1" x14ac:dyDescent="0.25">
      <c r="A23" s="18" t="s">
        <v>96</v>
      </c>
      <c r="B23" s="25">
        <v>1646.0530000000001</v>
      </c>
      <c r="C23" s="20">
        <v>0.2</v>
      </c>
      <c r="D23" s="57">
        <v>2592</v>
      </c>
      <c r="E23" s="26">
        <v>2987</v>
      </c>
      <c r="F23" s="26">
        <v>3689</v>
      </c>
      <c r="G23" s="58">
        <v>4381</v>
      </c>
      <c r="H23" s="65">
        <f t="shared" si="0"/>
        <v>395</v>
      </c>
      <c r="I23" s="26">
        <f t="shared" si="1"/>
        <v>1097</v>
      </c>
      <c r="J23" s="58">
        <f t="shared" si="2"/>
        <v>1789</v>
      </c>
      <c r="K23" s="24">
        <v>100.46</v>
      </c>
      <c r="L23" s="36" t="s">
        <v>377</v>
      </c>
      <c r="M23" s="36">
        <v>101.89</v>
      </c>
      <c r="N23" s="37">
        <v>102.68</v>
      </c>
      <c r="O23" s="73">
        <f t="shared" si="9"/>
        <v>0.55000000000001137</v>
      </c>
      <c r="P23" s="36">
        <f t="shared" si="10"/>
        <v>1.4300000000000068</v>
      </c>
      <c r="Q23" s="37">
        <f t="shared" si="10"/>
        <v>1.6700000000000017</v>
      </c>
      <c r="R23" s="8"/>
    </row>
    <row r="24" spans="1:18" s="17" customFormat="1" ht="15" customHeight="1" x14ac:dyDescent="0.25">
      <c r="A24" s="18" t="s">
        <v>96</v>
      </c>
      <c r="B24" s="25">
        <v>1259.4459999999999</v>
      </c>
      <c r="C24" s="20">
        <v>0.2</v>
      </c>
      <c r="D24" s="57">
        <v>2592</v>
      </c>
      <c r="E24" s="26">
        <v>2987</v>
      </c>
      <c r="F24" s="26">
        <v>3689</v>
      </c>
      <c r="G24" s="58">
        <v>4381</v>
      </c>
      <c r="H24" s="65">
        <f t="shared" si="0"/>
        <v>395</v>
      </c>
      <c r="I24" s="26">
        <f t="shared" si="1"/>
        <v>1097</v>
      </c>
      <c r="J24" s="58">
        <f t="shared" si="2"/>
        <v>1789</v>
      </c>
      <c r="K24" s="24">
        <v>100.16</v>
      </c>
      <c r="L24" s="36" t="s">
        <v>378</v>
      </c>
      <c r="M24" s="36">
        <v>101.55</v>
      </c>
      <c r="N24" s="37">
        <v>102.31</v>
      </c>
      <c r="O24" s="73">
        <f t="shared" si="9"/>
        <v>0.53000000000000114</v>
      </c>
      <c r="P24" s="36">
        <f t="shared" si="10"/>
        <v>1.3900000000000006</v>
      </c>
      <c r="Q24" s="37">
        <f t="shared" si="10"/>
        <v>1.6200000000000045</v>
      </c>
      <c r="R24" s="8"/>
    </row>
    <row r="25" spans="1:18" s="17" customFormat="1" ht="15" customHeight="1" x14ac:dyDescent="0.25">
      <c r="A25" s="18" t="s">
        <v>96</v>
      </c>
      <c r="B25" s="25">
        <v>991.23140000000001</v>
      </c>
      <c r="C25" s="20">
        <v>0.2</v>
      </c>
      <c r="D25" s="57">
        <v>2592</v>
      </c>
      <c r="E25" s="26">
        <v>2987</v>
      </c>
      <c r="F25" s="26">
        <v>3689</v>
      </c>
      <c r="G25" s="58">
        <v>4381</v>
      </c>
      <c r="H25" s="65">
        <f t="shared" si="0"/>
        <v>395</v>
      </c>
      <c r="I25" s="26">
        <f t="shared" si="1"/>
        <v>1097</v>
      </c>
      <c r="J25" s="58">
        <f t="shared" si="2"/>
        <v>1789</v>
      </c>
      <c r="K25" s="24">
        <v>99.96</v>
      </c>
      <c r="L25" s="36" t="s">
        <v>379</v>
      </c>
      <c r="M25" s="36">
        <v>101.31</v>
      </c>
      <c r="N25" s="37">
        <v>102.05</v>
      </c>
      <c r="O25" s="73">
        <f t="shared" si="9"/>
        <v>0.51000000000000512</v>
      </c>
      <c r="P25" s="36">
        <f t="shared" si="10"/>
        <v>1.3500000000000085</v>
      </c>
      <c r="Q25" s="37">
        <f t="shared" si="10"/>
        <v>1.5799999999999983</v>
      </c>
      <c r="R25" s="8"/>
    </row>
    <row r="26" spans="1:18" s="17" customFormat="1" ht="15" customHeight="1" x14ac:dyDescent="0.25">
      <c r="A26" s="18" t="s">
        <v>96</v>
      </c>
      <c r="B26" s="25">
        <v>144.17830000000001</v>
      </c>
      <c r="C26" s="20">
        <v>0.2</v>
      </c>
      <c r="D26" s="57">
        <v>2592</v>
      </c>
      <c r="E26" s="26">
        <v>2987</v>
      </c>
      <c r="F26" s="26">
        <v>3689</v>
      </c>
      <c r="G26" s="58">
        <v>4381</v>
      </c>
      <c r="H26" s="65">
        <f t="shared" si="0"/>
        <v>395</v>
      </c>
      <c r="I26" s="26">
        <f t="shared" si="1"/>
        <v>1097</v>
      </c>
      <c r="J26" s="58">
        <f t="shared" si="2"/>
        <v>1789</v>
      </c>
      <c r="K26" s="24">
        <v>99.37</v>
      </c>
      <c r="L26" s="36" t="s">
        <v>380</v>
      </c>
      <c r="M26" s="36">
        <v>100.59</v>
      </c>
      <c r="N26" s="37">
        <v>101.26</v>
      </c>
      <c r="O26" s="73">
        <f t="shared" si="9"/>
        <v>0.45999999999999375</v>
      </c>
      <c r="P26" s="36">
        <f t="shared" si="10"/>
        <v>1.2199999999999989</v>
      </c>
      <c r="Q26" s="37">
        <f t="shared" si="10"/>
        <v>1.4300000000000068</v>
      </c>
      <c r="R26" s="8"/>
    </row>
    <row r="27" spans="1:18" s="17" customFormat="1" ht="15" hidden="1" customHeight="1" x14ac:dyDescent="0.25">
      <c r="A27" s="18" t="s">
        <v>97</v>
      </c>
      <c r="B27" s="25">
        <v>135006</v>
      </c>
      <c r="C27" s="20">
        <v>0.2</v>
      </c>
      <c r="D27" s="57">
        <v>142</v>
      </c>
      <c r="E27" s="26" t="s">
        <v>334</v>
      </c>
      <c r="F27" s="26">
        <v>142</v>
      </c>
      <c r="G27" s="58">
        <v>142</v>
      </c>
      <c r="H27" s="65">
        <f t="shared" si="0"/>
        <v>0</v>
      </c>
      <c r="I27" s="26">
        <f t="shared" si="1"/>
        <v>0</v>
      </c>
      <c r="J27" s="58">
        <f t="shared" si="2"/>
        <v>0</v>
      </c>
      <c r="K27" s="24">
        <v>128.63</v>
      </c>
      <c r="L27" s="36" t="s">
        <v>381</v>
      </c>
      <c r="M27" s="36">
        <v>128.63</v>
      </c>
      <c r="N27" s="37">
        <v>128.63</v>
      </c>
      <c r="O27" s="73">
        <f t="shared" si="9"/>
        <v>0</v>
      </c>
      <c r="P27" s="36">
        <f t="shared" si="10"/>
        <v>0</v>
      </c>
      <c r="Q27" s="37">
        <f t="shared" si="10"/>
        <v>0</v>
      </c>
      <c r="R27" s="8"/>
    </row>
    <row r="28" spans="1:18" s="17" customFormat="1" ht="15" hidden="1" customHeight="1" x14ac:dyDescent="0.25">
      <c r="A28" s="18" t="s">
        <v>97</v>
      </c>
      <c r="B28" s="25">
        <v>133960</v>
      </c>
      <c r="C28" s="20">
        <v>0.2</v>
      </c>
      <c r="D28" s="57">
        <v>205</v>
      </c>
      <c r="E28" s="26" t="s">
        <v>335</v>
      </c>
      <c r="F28" s="26">
        <v>205</v>
      </c>
      <c r="G28" s="58">
        <v>205</v>
      </c>
      <c r="H28" s="65">
        <f t="shared" si="0"/>
        <v>0</v>
      </c>
      <c r="I28" s="26">
        <f t="shared" si="1"/>
        <v>0</v>
      </c>
      <c r="J28" s="58">
        <f t="shared" si="2"/>
        <v>0</v>
      </c>
      <c r="K28" s="24">
        <v>128.09</v>
      </c>
      <c r="L28" s="36" t="s">
        <v>382</v>
      </c>
      <c r="M28" s="36">
        <v>128.09</v>
      </c>
      <c r="N28" s="37">
        <v>128.09</v>
      </c>
      <c r="O28" s="73">
        <f t="shared" si="9"/>
        <v>0</v>
      </c>
      <c r="P28" s="36">
        <f t="shared" si="10"/>
        <v>0</v>
      </c>
      <c r="Q28" s="37">
        <f t="shared" si="10"/>
        <v>0</v>
      </c>
      <c r="R28" s="8"/>
    </row>
    <row r="29" spans="1:18" s="17" customFormat="1" ht="15" hidden="1" customHeight="1" x14ac:dyDescent="0.25">
      <c r="A29" s="18" t="s">
        <v>97</v>
      </c>
      <c r="B29" s="25">
        <v>133211</v>
      </c>
      <c r="C29" s="20">
        <v>0.2</v>
      </c>
      <c r="D29" s="57">
        <v>207</v>
      </c>
      <c r="E29" s="26" t="s">
        <v>336</v>
      </c>
      <c r="F29" s="26">
        <v>207</v>
      </c>
      <c r="G29" s="58">
        <v>207</v>
      </c>
      <c r="H29" s="65">
        <f t="shared" si="0"/>
        <v>0</v>
      </c>
      <c r="I29" s="26">
        <f t="shared" si="1"/>
        <v>0</v>
      </c>
      <c r="J29" s="58">
        <f t="shared" si="2"/>
        <v>0</v>
      </c>
      <c r="K29" s="24">
        <v>126.21</v>
      </c>
      <c r="L29" s="36" t="s">
        <v>383</v>
      </c>
      <c r="M29" s="36">
        <v>126.21</v>
      </c>
      <c r="N29" s="37">
        <v>126.21</v>
      </c>
      <c r="O29" s="73">
        <f t="shared" si="9"/>
        <v>0</v>
      </c>
      <c r="P29" s="36">
        <f t="shared" si="10"/>
        <v>0</v>
      </c>
      <c r="Q29" s="37">
        <f t="shared" si="10"/>
        <v>0</v>
      </c>
      <c r="R29" s="8"/>
    </row>
    <row r="30" spans="1:18" s="17" customFormat="1" ht="15" hidden="1" customHeight="1" x14ac:dyDescent="0.25">
      <c r="A30" s="18" t="s">
        <v>97</v>
      </c>
      <c r="B30" s="25">
        <v>133191</v>
      </c>
      <c r="C30" s="20">
        <v>0.2</v>
      </c>
      <c r="D30" s="57">
        <v>216</v>
      </c>
      <c r="E30" s="26" t="s">
        <v>337</v>
      </c>
      <c r="F30" s="26">
        <v>216</v>
      </c>
      <c r="G30" s="58">
        <v>216</v>
      </c>
      <c r="H30" s="65">
        <f t="shared" si="0"/>
        <v>0</v>
      </c>
      <c r="I30" s="26">
        <f t="shared" si="1"/>
        <v>0</v>
      </c>
      <c r="J30" s="58">
        <f t="shared" si="2"/>
        <v>0</v>
      </c>
      <c r="K30" s="24">
        <v>125.07</v>
      </c>
      <c r="L30" s="36" t="s">
        <v>384</v>
      </c>
      <c r="M30" s="36">
        <v>125.07</v>
      </c>
      <c r="N30" s="37">
        <v>125.07</v>
      </c>
      <c r="O30" s="73">
        <f t="shared" si="9"/>
        <v>0</v>
      </c>
      <c r="P30" s="36">
        <f t="shared" si="10"/>
        <v>0</v>
      </c>
      <c r="Q30" s="37">
        <f t="shared" si="10"/>
        <v>0</v>
      </c>
      <c r="R30" s="8"/>
    </row>
    <row r="31" spans="1:18" s="17" customFormat="1" ht="15" hidden="1" customHeight="1" x14ac:dyDescent="0.25">
      <c r="A31" s="18" t="s">
        <v>97</v>
      </c>
      <c r="B31" s="25">
        <v>133109</v>
      </c>
      <c r="C31" s="20">
        <v>0.2</v>
      </c>
      <c r="D31" s="57">
        <v>233</v>
      </c>
      <c r="E31" s="26" t="s">
        <v>115</v>
      </c>
      <c r="F31" s="26">
        <v>233</v>
      </c>
      <c r="G31" s="58">
        <v>233</v>
      </c>
      <c r="H31" s="65">
        <f t="shared" si="0"/>
        <v>0</v>
      </c>
      <c r="I31" s="26">
        <f t="shared" si="1"/>
        <v>0</v>
      </c>
      <c r="J31" s="58">
        <f t="shared" si="2"/>
        <v>0</v>
      </c>
      <c r="K31" s="24">
        <v>124.13</v>
      </c>
      <c r="L31" s="36" t="s">
        <v>385</v>
      </c>
      <c r="M31" s="36">
        <v>124.13</v>
      </c>
      <c r="N31" s="37">
        <v>124.13</v>
      </c>
      <c r="O31" s="73">
        <f t="shared" si="9"/>
        <v>0</v>
      </c>
      <c r="P31" s="36">
        <f t="shared" si="10"/>
        <v>0</v>
      </c>
      <c r="Q31" s="37">
        <f t="shared" si="10"/>
        <v>0</v>
      </c>
      <c r="R31" s="8"/>
    </row>
    <row r="32" spans="1:18" s="17" customFormat="1" ht="15" hidden="1" customHeight="1" x14ac:dyDescent="0.25">
      <c r="A32" s="18" t="s">
        <v>97</v>
      </c>
      <c r="B32" s="25">
        <v>132955</v>
      </c>
      <c r="C32" s="20">
        <v>0.2</v>
      </c>
      <c r="D32" s="57">
        <v>258</v>
      </c>
      <c r="E32" s="26" t="s">
        <v>338</v>
      </c>
      <c r="F32" s="26">
        <v>258</v>
      </c>
      <c r="G32" s="58">
        <v>258</v>
      </c>
      <c r="H32" s="65">
        <f t="shared" si="0"/>
        <v>0</v>
      </c>
      <c r="I32" s="26">
        <f t="shared" si="1"/>
        <v>0</v>
      </c>
      <c r="J32" s="58">
        <f t="shared" si="2"/>
        <v>0</v>
      </c>
      <c r="K32" s="24">
        <v>124.12</v>
      </c>
      <c r="L32" s="36" t="s">
        <v>386</v>
      </c>
      <c r="M32" s="36">
        <v>124.12</v>
      </c>
      <c r="N32" s="37">
        <v>124.12</v>
      </c>
      <c r="O32" s="73">
        <f t="shared" si="9"/>
        <v>0</v>
      </c>
      <c r="P32" s="36">
        <f t="shared" si="10"/>
        <v>0</v>
      </c>
      <c r="Q32" s="37">
        <f t="shared" si="10"/>
        <v>0</v>
      </c>
      <c r="R32" s="8"/>
    </row>
    <row r="33" spans="1:18" s="17" customFormat="1" ht="15" hidden="1" customHeight="1" x14ac:dyDescent="0.25">
      <c r="A33" s="18" t="s">
        <v>97</v>
      </c>
      <c r="B33" s="25">
        <v>132898</v>
      </c>
      <c r="C33" s="20">
        <v>0.2</v>
      </c>
      <c r="D33" s="57" t="s">
        <v>61</v>
      </c>
      <c r="E33" s="26" t="s">
        <v>61</v>
      </c>
      <c r="F33" s="26" t="s">
        <v>61</v>
      </c>
      <c r="G33" s="58" t="s">
        <v>61</v>
      </c>
      <c r="H33" s="66"/>
      <c r="I33" s="66"/>
      <c r="J33" s="67"/>
      <c r="K33" s="10"/>
      <c r="L33" s="38"/>
      <c r="M33" s="38"/>
      <c r="N33" s="39"/>
      <c r="O33" s="41"/>
      <c r="P33" s="38"/>
      <c r="Q33" s="39"/>
      <c r="R33" s="8"/>
    </row>
    <row r="34" spans="1:18" s="17" customFormat="1" ht="15" hidden="1" customHeight="1" x14ac:dyDescent="0.25">
      <c r="A34" s="18" t="s">
        <v>97</v>
      </c>
      <c r="B34" s="25">
        <v>132844</v>
      </c>
      <c r="C34" s="20">
        <v>0.2</v>
      </c>
      <c r="D34" s="57">
        <v>258</v>
      </c>
      <c r="E34" s="26" t="s">
        <v>338</v>
      </c>
      <c r="F34" s="26">
        <v>258</v>
      </c>
      <c r="G34" s="58">
        <v>258</v>
      </c>
      <c r="H34" s="65">
        <f t="shared" si="0"/>
        <v>0</v>
      </c>
      <c r="I34" s="26">
        <f t="shared" si="1"/>
        <v>0</v>
      </c>
      <c r="J34" s="58">
        <f t="shared" si="2"/>
        <v>0</v>
      </c>
      <c r="K34" s="24">
        <v>123.58</v>
      </c>
      <c r="L34" s="36" t="s">
        <v>387</v>
      </c>
      <c r="M34" s="36">
        <v>123.58</v>
      </c>
      <c r="N34" s="37">
        <v>123.58</v>
      </c>
      <c r="O34" s="73">
        <f t="shared" ref="O34:O37" si="11">L34-K34</f>
        <v>0</v>
      </c>
      <c r="P34" s="36">
        <f t="shared" ref="P34:Q37" si="12">M34-K34</f>
        <v>0</v>
      </c>
      <c r="Q34" s="37">
        <f t="shared" si="12"/>
        <v>0</v>
      </c>
      <c r="R34" s="8"/>
    </row>
    <row r="35" spans="1:18" s="17" customFormat="1" ht="15" hidden="1" customHeight="1" x14ac:dyDescent="0.25">
      <c r="A35" s="18" t="s">
        <v>97</v>
      </c>
      <c r="B35" s="25">
        <v>132744</v>
      </c>
      <c r="C35" s="20">
        <v>0.2</v>
      </c>
      <c r="D35" s="57">
        <v>310</v>
      </c>
      <c r="E35" s="26" t="s">
        <v>339</v>
      </c>
      <c r="F35" s="26">
        <v>310</v>
      </c>
      <c r="G35" s="58">
        <v>310</v>
      </c>
      <c r="H35" s="65">
        <f t="shared" si="0"/>
        <v>0</v>
      </c>
      <c r="I35" s="26">
        <f t="shared" si="1"/>
        <v>0</v>
      </c>
      <c r="J35" s="58">
        <f t="shared" si="2"/>
        <v>0</v>
      </c>
      <c r="K35" s="24">
        <v>123.51</v>
      </c>
      <c r="L35" s="36" t="s">
        <v>388</v>
      </c>
      <c r="M35" s="36">
        <v>123.51</v>
      </c>
      <c r="N35" s="37">
        <v>123.52</v>
      </c>
      <c r="O35" s="73">
        <f t="shared" si="11"/>
        <v>0</v>
      </c>
      <c r="P35" s="36">
        <f t="shared" si="12"/>
        <v>0</v>
      </c>
      <c r="Q35" s="37">
        <f t="shared" si="12"/>
        <v>9.9999999999909051E-3</v>
      </c>
      <c r="R35" s="8"/>
    </row>
    <row r="36" spans="1:18" s="17" customFormat="1" ht="15" hidden="1" customHeight="1" x14ac:dyDescent="0.25">
      <c r="A36" s="18" t="s">
        <v>97</v>
      </c>
      <c r="B36" s="25">
        <v>131721</v>
      </c>
      <c r="C36" s="20">
        <v>0.2</v>
      </c>
      <c r="D36" s="57">
        <v>326</v>
      </c>
      <c r="E36" s="26" t="s">
        <v>340</v>
      </c>
      <c r="F36" s="26">
        <v>326</v>
      </c>
      <c r="G36" s="58">
        <v>326</v>
      </c>
      <c r="H36" s="65">
        <f t="shared" si="0"/>
        <v>0</v>
      </c>
      <c r="I36" s="26">
        <f t="shared" si="1"/>
        <v>0</v>
      </c>
      <c r="J36" s="58">
        <f t="shared" si="2"/>
        <v>0</v>
      </c>
      <c r="K36" s="24">
        <v>123.17</v>
      </c>
      <c r="L36" s="36" t="s">
        <v>389</v>
      </c>
      <c r="M36" s="36">
        <v>123.17</v>
      </c>
      <c r="N36" s="37">
        <v>123.17</v>
      </c>
      <c r="O36" s="73">
        <f t="shared" si="11"/>
        <v>0</v>
      </c>
      <c r="P36" s="36">
        <f t="shared" si="12"/>
        <v>0</v>
      </c>
      <c r="Q36" s="37">
        <f t="shared" si="12"/>
        <v>0</v>
      </c>
      <c r="R36" s="8"/>
    </row>
    <row r="37" spans="1:18" s="17" customFormat="1" ht="15" hidden="1" customHeight="1" x14ac:dyDescent="0.25">
      <c r="A37" s="18" t="s">
        <v>97</v>
      </c>
      <c r="B37" s="25">
        <v>131453</v>
      </c>
      <c r="C37" s="20">
        <v>0.2</v>
      </c>
      <c r="D37" s="57">
        <v>333</v>
      </c>
      <c r="E37" s="26" t="s">
        <v>341</v>
      </c>
      <c r="F37" s="26">
        <v>333</v>
      </c>
      <c r="G37" s="58">
        <v>333</v>
      </c>
      <c r="H37" s="65">
        <f t="shared" si="0"/>
        <v>0</v>
      </c>
      <c r="I37" s="26">
        <f t="shared" si="1"/>
        <v>0</v>
      </c>
      <c r="J37" s="58">
        <f t="shared" si="2"/>
        <v>0</v>
      </c>
      <c r="K37" s="24">
        <v>123.09</v>
      </c>
      <c r="L37" s="36" t="s">
        <v>390</v>
      </c>
      <c r="M37" s="36">
        <v>123.09</v>
      </c>
      <c r="N37" s="37">
        <v>123.1</v>
      </c>
      <c r="O37" s="73">
        <f t="shared" si="11"/>
        <v>0</v>
      </c>
      <c r="P37" s="36">
        <f t="shared" si="12"/>
        <v>0</v>
      </c>
      <c r="Q37" s="37">
        <f t="shared" si="12"/>
        <v>9.9999999999909051E-3</v>
      </c>
      <c r="R37" s="8"/>
    </row>
    <row r="38" spans="1:18" s="17" customFormat="1" ht="15" hidden="1" customHeight="1" x14ac:dyDescent="0.25">
      <c r="A38" s="18" t="s">
        <v>97</v>
      </c>
      <c r="B38" s="25">
        <v>131442.5</v>
      </c>
      <c r="C38" s="20">
        <v>0.2</v>
      </c>
      <c r="D38" s="57" t="s">
        <v>61</v>
      </c>
      <c r="E38" s="26" t="s">
        <v>61</v>
      </c>
      <c r="F38" s="26" t="s">
        <v>61</v>
      </c>
      <c r="G38" s="58" t="s">
        <v>61</v>
      </c>
      <c r="H38" s="66"/>
      <c r="I38" s="66"/>
      <c r="J38" s="67"/>
      <c r="K38" s="10"/>
      <c r="L38" s="38"/>
      <c r="M38" s="38"/>
      <c r="N38" s="39"/>
      <c r="O38" s="41"/>
      <c r="P38" s="38"/>
      <c r="Q38" s="39"/>
      <c r="R38" s="8"/>
    </row>
    <row r="39" spans="1:18" s="17" customFormat="1" ht="15" hidden="1" customHeight="1" x14ac:dyDescent="0.25">
      <c r="A39" s="18" t="s">
        <v>97</v>
      </c>
      <c r="B39" s="25">
        <v>131432</v>
      </c>
      <c r="C39" s="20">
        <v>0.2</v>
      </c>
      <c r="D39" s="57">
        <v>333</v>
      </c>
      <c r="E39" s="26" t="s">
        <v>341</v>
      </c>
      <c r="F39" s="26">
        <v>333</v>
      </c>
      <c r="G39" s="58">
        <v>333</v>
      </c>
      <c r="H39" s="65">
        <f t="shared" si="0"/>
        <v>0</v>
      </c>
      <c r="I39" s="26">
        <f t="shared" si="1"/>
        <v>0</v>
      </c>
      <c r="J39" s="58">
        <f t="shared" si="2"/>
        <v>0</v>
      </c>
      <c r="K39" s="24">
        <v>123.07</v>
      </c>
      <c r="L39" s="36" t="s">
        <v>391</v>
      </c>
      <c r="M39" s="36">
        <v>123.07</v>
      </c>
      <c r="N39" s="37">
        <v>123.08</v>
      </c>
      <c r="O39" s="73">
        <f t="shared" ref="O39:O44" si="13">L39-K39</f>
        <v>0</v>
      </c>
      <c r="P39" s="36">
        <f t="shared" ref="P39:Q44" si="14">M39-K39</f>
        <v>0</v>
      </c>
      <c r="Q39" s="37">
        <f t="shared" si="14"/>
        <v>1.0000000000005116E-2</v>
      </c>
      <c r="R39" s="8"/>
    </row>
    <row r="40" spans="1:18" s="17" customFormat="1" ht="15" hidden="1" customHeight="1" x14ac:dyDescent="0.25">
      <c r="A40" s="18" t="s">
        <v>97</v>
      </c>
      <c r="B40" s="25">
        <v>131331</v>
      </c>
      <c r="C40" s="20">
        <v>0.2</v>
      </c>
      <c r="D40" s="57">
        <v>362</v>
      </c>
      <c r="E40" s="26" t="s">
        <v>342</v>
      </c>
      <c r="F40" s="26">
        <v>362</v>
      </c>
      <c r="G40" s="58">
        <v>362</v>
      </c>
      <c r="H40" s="65">
        <f t="shared" si="0"/>
        <v>0</v>
      </c>
      <c r="I40" s="26">
        <f t="shared" si="1"/>
        <v>0</v>
      </c>
      <c r="J40" s="58">
        <f t="shared" si="2"/>
        <v>0</v>
      </c>
      <c r="K40" s="24">
        <v>123.04</v>
      </c>
      <c r="L40" s="36" t="s">
        <v>392</v>
      </c>
      <c r="M40" s="36">
        <v>123.04</v>
      </c>
      <c r="N40" s="37">
        <v>123.04</v>
      </c>
      <c r="O40" s="73">
        <f t="shared" si="13"/>
        <v>0</v>
      </c>
      <c r="P40" s="36">
        <f t="shared" si="14"/>
        <v>0</v>
      </c>
      <c r="Q40" s="37">
        <f t="shared" si="14"/>
        <v>0</v>
      </c>
      <c r="R40" s="8"/>
    </row>
    <row r="41" spans="1:18" s="17" customFormat="1" ht="15" hidden="1" customHeight="1" x14ac:dyDescent="0.25">
      <c r="A41" s="18" t="s">
        <v>97</v>
      </c>
      <c r="B41" s="25">
        <v>130861</v>
      </c>
      <c r="C41" s="20">
        <v>0.2</v>
      </c>
      <c r="D41" s="57">
        <v>362</v>
      </c>
      <c r="E41" s="26" t="s">
        <v>342</v>
      </c>
      <c r="F41" s="26">
        <v>362</v>
      </c>
      <c r="G41" s="58">
        <v>362</v>
      </c>
      <c r="H41" s="65">
        <f t="shared" si="0"/>
        <v>0</v>
      </c>
      <c r="I41" s="26">
        <f t="shared" si="1"/>
        <v>0</v>
      </c>
      <c r="J41" s="58">
        <f t="shared" si="2"/>
        <v>0</v>
      </c>
      <c r="K41" s="24">
        <v>122.95</v>
      </c>
      <c r="L41" s="36" t="s">
        <v>393</v>
      </c>
      <c r="M41" s="36">
        <v>122.95</v>
      </c>
      <c r="N41" s="37">
        <v>122.95</v>
      </c>
      <c r="O41" s="73">
        <f t="shared" si="13"/>
        <v>0</v>
      </c>
      <c r="P41" s="36">
        <f t="shared" si="14"/>
        <v>0</v>
      </c>
      <c r="Q41" s="37">
        <f t="shared" si="14"/>
        <v>0</v>
      </c>
      <c r="R41" s="8"/>
    </row>
    <row r="42" spans="1:18" s="17" customFormat="1" ht="15" hidden="1" customHeight="1" x14ac:dyDescent="0.25">
      <c r="A42" s="18" t="s">
        <v>97</v>
      </c>
      <c r="B42" s="25">
        <v>129818</v>
      </c>
      <c r="C42" s="20">
        <v>0.2</v>
      </c>
      <c r="D42" s="57">
        <v>1118</v>
      </c>
      <c r="E42" s="26" t="s">
        <v>343</v>
      </c>
      <c r="F42" s="26">
        <v>1118</v>
      </c>
      <c r="G42" s="58">
        <v>1118</v>
      </c>
      <c r="H42" s="65">
        <f t="shared" si="0"/>
        <v>0</v>
      </c>
      <c r="I42" s="26">
        <f t="shared" si="1"/>
        <v>0</v>
      </c>
      <c r="J42" s="58">
        <f t="shared" si="2"/>
        <v>0</v>
      </c>
      <c r="K42" s="24">
        <v>122.46</v>
      </c>
      <c r="L42" s="36" t="s">
        <v>394</v>
      </c>
      <c r="M42" s="36">
        <v>122.46</v>
      </c>
      <c r="N42" s="37">
        <v>122.46</v>
      </c>
      <c r="O42" s="73">
        <f t="shared" si="13"/>
        <v>-9.9999999999909051E-3</v>
      </c>
      <c r="P42" s="36">
        <f t="shared" si="14"/>
        <v>0</v>
      </c>
      <c r="Q42" s="37">
        <f t="shared" si="14"/>
        <v>9.9999999999909051E-3</v>
      </c>
      <c r="R42" s="8"/>
    </row>
    <row r="43" spans="1:18" s="17" customFormat="1" ht="15" hidden="1" customHeight="1" x14ac:dyDescent="0.25">
      <c r="A43" s="18" t="s">
        <v>97</v>
      </c>
      <c r="B43" s="25">
        <v>128748</v>
      </c>
      <c r="C43" s="20">
        <v>0.2</v>
      </c>
      <c r="D43" s="57">
        <v>1161</v>
      </c>
      <c r="E43" s="26" t="s">
        <v>344</v>
      </c>
      <c r="F43" s="26">
        <v>1161</v>
      </c>
      <c r="G43" s="58">
        <v>1161</v>
      </c>
      <c r="H43" s="65">
        <f t="shared" si="0"/>
        <v>0</v>
      </c>
      <c r="I43" s="26">
        <f t="shared" si="1"/>
        <v>0</v>
      </c>
      <c r="J43" s="58">
        <f t="shared" si="2"/>
        <v>0</v>
      </c>
      <c r="K43" s="24">
        <v>121.77</v>
      </c>
      <c r="L43" s="36" t="s">
        <v>395</v>
      </c>
      <c r="M43" s="36">
        <v>121.77</v>
      </c>
      <c r="N43" s="37">
        <v>121.77</v>
      </c>
      <c r="O43" s="73">
        <f t="shared" si="13"/>
        <v>0</v>
      </c>
      <c r="P43" s="36">
        <f t="shared" si="14"/>
        <v>0</v>
      </c>
      <c r="Q43" s="37">
        <f t="shared" si="14"/>
        <v>0</v>
      </c>
      <c r="R43" s="8"/>
    </row>
    <row r="44" spans="1:18" s="17" customFormat="1" ht="15" hidden="1" customHeight="1" x14ac:dyDescent="0.25">
      <c r="A44" s="18" t="s">
        <v>97</v>
      </c>
      <c r="B44" s="25">
        <v>128646</v>
      </c>
      <c r="C44" s="20">
        <v>0.2</v>
      </c>
      <c r="D44" s="57">
        <v>1161</v>
      </c>
      <c r="E44" s="26" t="s">
        <v>344</v>
      </c>
      <c r="F44" s="26">
        <v>1161</v>
      </c>
      <c r="G44" s="58">
        <v>1161</v>
      </c>
      <c r="H44" s="65">
        <f t="shared" si="0"/>
        <v>0</v>
      </c>
      <c r="I44" s="26">
        <f t="shared" si="1"/>
        <v>0</v>
      </c>
      <c r="J44" s="58">
        <f t="shared" si="2"/>
        <v>0</v>
      </c>
      <c r="K44" s="24">
        <v>121.66</v>
      </c>
      <c r="L44" s="36" t="s">
        <v>396</v>
      </c>
      <c r="M44" s="36">
        <v>121.66</v>
      </c>
      <c r="N44" s="37">
        <v>121.67</v>
      </c>
      <c r="O44" s="73">
        <f t="shared" si="13"/>
        <v>0</v>
      </c>
      <c r="P44" s="36">
        <f t="shared" si="14"/>
        <v>0</v>
      </c>
      <c r="Q44" s="37">
        <f t="shared" si="14"/>
        <v>1.0000000000005116E-2</v>
      </c>
      <c r="R44" s="8"/>
    </row>
    <row r="45" spans="1:18" s="17" customFormat="1" ht="15" hidden="1" customHeight="1" x14ac:dyDescent="0.25">
      <c r="A45" s="18" t="s">
        <v>97</v>
      </c>
      <c r="B45" s="25">
        <v>128595</v>
      </c>
      <c r="C45" s="20">
        <v>0.2</v>
      </c>
      <c r="D45" s="57" t="s">
        <v>61</v>
      </c>
      <c r="E45" s="26" t="s">
        <v>61</v>
      </c>
      <c r="F45" s="26" t="s">
        <v>61</v>
      </c>
      <c r="G45" s="58" t="s">
        <v>61</v>
      </c>
      <c r="H45" s="66"/>
      <c r="I45" s="66"/>
      <c r="J45" s="67"/>
      <c r="K45" s="10"/>
      <c r="L45" s="38"/>
      <c r="M45" s="38"/>
      <c r="N45" s="39"/>
      <c r="O45" s="41"/>
      <c r="P45" s="38"/>
      <c r="Q45" s="39"/>
      <c r="R45" s="8"/>
    </row>
    <row r="46" spans="1:18" s="17" customFormat="1" ht="15" hidden="1" customHeight="1" x14ac:dyDescent="0.25">
      <c r="A46" s="18" t="s">
        <v>97</v>
      </c>
      <c r="B46" s="25">
        <v>128540</v>
      </c>
      <c r="C46" s="20">
        <v>0.2</v>
      </c>
      <c r="D46" s="57">
        <v>1161</v>
      </c>
      <c r="E46" s="26" t="s">
        <v>344</v>
      </c>
      <c r="F46" s="26">
        <v>1161</v>
      </c>
      <c r="G46" s="58">
        <v>1161</v>
      </c>
      <c r="H46" s="65">
        <f t="shared" si="0"/>
        <v>0</v>
      </c>
      <c r="I46" s="26">
        <f t="shared" si="1"/>
        <v>0</v>
      </c>
      <c r="J46" s="58">
        <f t="shared" si="2"/>
        <v>0</v>
      </c>
      <c r="K46" s="24">
        <v>121.58</v>
      </c>
      <c r="L46" s="36" t="s">
        <v>397</v>
      </c>
      <c r="M46" s="36">
        <v>121.58</v>
      </c>
      <c r="N46" s="37">
        <v>121.59</v>
      </c>
      <c r="O46" s="73">
        <f t="shared" ref="O46:O51" si="15">L46-K46</f>
        <v>0</v>
      </c>
      <c r="P46" s="36">
        <f t="shared" ref="P46:Q51" si="16">M46-K46</f>
        <v>0</v>
      </c>
      <c r="Q46" s="37">
        <f t="shared" si="16"/>
        <v>1.0000000000005116E-2</v>
      </c>
      <c r="R46" s="8"/>
    </row>
    <row r="47" spans="1:18" s="17" customFormat="1" ht="15" hidden="1" customHeight="1" x14ac:dyDescent="0.25">
      <c r="A47" s="18" t="s">
        <v>97</v>
      </c>
      <c r="B47" s="25">
        <v>128236</v>
      </c>
      <c r="C47" s="20">
        <v>0.2</v>
      </c>
      <c r="D47" s="57">
        <v>1244</v>
      </c>
      <c r="E47" s="26" t="s">
        <v>345</v>
      </c>
      <c r="F47" s="26">
        <v>1244</v>
      </c>
      <c r="G47" s="58">
        <v>1244</v>
      </c>
      <c r="H47" s="65">
        <f t="shared" si="0"/>
        <v>0</v>
      </c>
      <c r="I47" s="26">
        <f t="shared" si="1"/>
        <v>0</v>
      </c>
      <c r="J47" s="58">
        <f t="shared" si="2"/>
        <v>0</v>
      </c>
      <c r="K47" s="24">
        <v>121.45</v>
      </c>
      <c r="L47" s="36" t="s">
        <v>398</v>
      </c>
      <c r="M47" s="36">
        <v>121.45</v>
      </c>
      <c r="N47" s="37">
        <v>121.46</v>
      </c>
      <c r="O47" s="73">
        <f t="shared" si="15"/>
        <v>0</v>
      </c>
      <c r="P47" s="36">
        <f t="shared" si="16"/>
        <v>0</v>
      </c>
      <c r="Q47" s="37">
        <f t="shared" si="16"/>
        <v>9.9999999999909051E-3</v>
      </c>
      <c r="R47" s="8"/>
    </row>
    <row r="48" spans="1:18" s="17" customFormat="1" ht="15" hidden="1" customHeight="1" x14ac:dyDescent="0.25">
      <c r="A48" s="18" t="s">
        <v>97</v>
      </c>
      <c r="B48" s="25">
        <v>127300</v>
      </c>
      <c r="C48" s="20">
        <v>0.2</v>
      </c>
      <c r="D48" s="57">
        <v>1350</v>
      </c>
      <c r="E48" s="26" t="s">
        <v>346</v>
      </c>
      <c r="F48" s="26">
        <v>1350</v>
      </c>
      <c r="G48" s="58">
        <v>1350</v>
      </c>
      <c r="H48" s="65">
        <f t="shared" si="0"/>
        <v>0</v>
      </c>
      <c r="I48" s="26">
        <f t="shared" si="1"/>
        <v>0</v>
      </c>
      <c r="J48" s="58">
        <f t="shared" si="2"/>
        <v>0</v>
      </c>
      <c r="K48" s="24">
        <v>121.05</v>
      </c>
      <c r="L48" s="36" t="s">
        <v>399</v>
      </c>
      <c r="M48" s="36">
        <v>121.05</v>
      </c>
      <c r="N48" s="37">
        <v>121.06</v>
      </c>
      <c r="O48" s="73">
        <f t="shared" si="15"/>
        <v>0</v>
      </c>
      <c r="P48" s="36">
        <f t="shared" si="16"/>
        <v>0</v>
      </c>
      <c r="Q48" s="37">
        <f t="shared" si="16"/>
        <v>1.0000000000005116E-2</v>
      </c>
      <c r="R48" s="8"/>
    </row>
    <row r="49" spans="1:18" s="17" customFormat="1" ht="15" hidden="1" customHeight="1" x14ac:dyDescent="0.25">
      <c r="A49" s="18" t="s">
        <v>97</v>
      </c>
      <c r="B49" s="25">
        <v>126183</v>
      </c>
      <c r="C49" s="20">
        <v>0.2</v>
      </c>
      <c r="D49" s="57">
        <v>1413</v>
      </c>
      <c r="E49" s="26" t="s">
        <v>347</v>
      </c>
      <c r="F49" s="26">
        <v>1413</v>
      </c>
      <c r="G49" s="58">
        <v>1413</v>
      </c>
      <c r="H49" s="65">
        <f t="shared" si="0"/>
        <v>0</v>
      </c>
      <c r="I49" s="26">
        <f t="shared" si="1"/>
        <v>0</v>
      </c>
      <c r="J49" s="58">
        <f t="shared" si="2"/>
        <v>0</v>
      </c>
      <c r="K49" s="24">
        <v>120.5</v>
      </c>
      <c r="L49" s="36" t="s">
        <v>400</v>
      </c>
      <c r="M49" s="36">
        <v>120.5</v>
      </c>
      <c r="N49" s="37">
        <v>120.51</v>
      </c>
      <c r="O49" s="73">
        <f t="shared" si="15"/>
        <v>0</v>
      </c>
      <c r="P49" s="36">
        <f t="shared" si="16"/>
        <v>0</v>
      </c>
      <c r="Q49" s="37">
        <f t="shared" si="16"/>
        <v>1.0000000000005116E-2</v>
      </c>
      <c r="R49" s="8"/>
    </row>
    <row r="50" spans="1:18" s="17" customFormat="1" ht="15" hidden="1" customHeight="1" x14ac:dyDescent="0.25">
      <c r="A50" s="18" t="s">
        <v>97</v>
      </c>
      <c r="B50" s="25">
        <v>125563</v>
      </c>
      <c r="C50" s="20">
        <v>0.2</v>
      </c>
      <c r="D50" s="57">
        <v>1494</v>
      </c>
      <c r="E50" s="26" t="s">
        <v>348</v>
      </c>
      <c r="F50" s="26">
        <v>1494</v>
      </c>
      <c r="G50" s="58">
        <v>1494</v>
      </c>
      <c r="H50" s="65">
        <f t="shared" si="0"/>
        <v>0</v>
      </c>
      <c r="I50" s="26">
        <f t="shared" si="1"/>
        <v>0</v>
      </c>
      <c r="J50" s="58">
        <f t="shared" si="2"/>
        <v>0</v>
      </c>
      <c r="K50" s="24">
        <v>120.19</v>
      </c>
      <c r="L50" s="36" t="s">
        <v>260</v>
      </c>
      <c r="M50" s="36">
        <v>120.19</v>
      </c>
      <c r="N50" s="37">
        <v>120.2</v>
      </c>
      <c r="O50" s="73">
        <f t="shared" si="15"/>
        <v>0</v>
      </c>
      <c r="P50" s="36">
        <f t="shared" si="16"/>
        <v>0</v>
      </c>
      <c r="Q50" s="37">
        <f t="shared" si="16"/>
        <v>1.0000000000005116E-2</v>
      </c>
      <c r="R50" s="8"/>
    </row>
    <row r="51" spans="1:18" s="17" customFormat="1" ht="15" hidden="1" customHeight="1" x14ac:dyDescent="0.25">
      <c r="A51" s="18" t="s">
        <v>97</v>
      </c>
      <c r="B51" s="25">
        <v>125461</v>
      </c>
      <c r="C51" s="20">
        <v>0.2</v>
      </c>
      <c r="D51" s="57">
        <v>1494</v>
      </c>
      <c r="E51" s="26" t="s">
        <v>348</v>
      </c>
      <c r="F51" s="26">
        <v>1494</v>
      </c>
      <c r="G51" s="58">
        <v>1494</v>
      </c>
      <c r="H51" s="65">
        <f t="shared" si="0"/>
        <v>0</v>
      </c>
      <c r="I51" s="26">
        <f t="shared" si="1"/>
        <v>0</v>
      </c>
      <c r="J51" s="58">
        <f t="shared" si="2"/>
        <v>0</v>
      </c>
      <c r="K51" s="24">
        <v>120.15</v>
      </c>
      <c r="L51" s="36" t="s">
        <v>401</v>
      </c>
      <c r="M51" s="36">
        <v>120.15</v>
      </c>
      <c r="N51" s="37">
        <v>120.16</v>
      </c>
      <c r="O51" s="73">
        <f t="shared" si="15"/>
        <v>0</v>
      </c>
      <c r="P51" s="36">
        <f t="shared" si="16"/>
        <v>0</v>
      </c>
      <c r="Q51" s="37">
        <f t="shared" si="16"/>
        <v>9.9999999999909051E-3</v>
      </c>
      <c r="R51" s="8"/>
    </row>
    <row r="52" spans="1:18" s="17" customFormat="1" ht="15" hidden="1" customHeight="1" x14ac:dyDescent="0.25">
      <c r="A52" s="18" t="s">
        <v>97</v>
      </c>
      <c r="B52" s="25">
        <v>125405</v>
      </c>
      <c r="C52" s="20">
        <v>0.2</v>
      </c>
      <c r="D52" s="57" t="s">
        <v>61</v>
      </c>
      <c r="E52" s="26" t="s">
        <v>61</v>
      </c>
      <c r="F52" s="26" t="s">
        <v>61</v>
      </c>
      <c r="G52" s="58" t="s">
        <v>61</v>
      </c>
      <c r="H52" s="66"/>
      <c r="I52" s="66"/>
      <c r="J52" s="67"/>
      <c r="K52" s="10"/>
      <c r="L52" s="38"/>
      <c r="M52" s="38"/>
      <c r="N52" s="39"/>
      <c r="O52" s="41"/>
      <c r="P52" s="38"/>
      <c r="Q52" s="39"/>
      <c r="R52" s="8"/>
    </row>
    <row r="53" spans="1:18" s="17" customFormat="1" ht="15" hidden="1" customHeight="1" x14ac:dyDescent="0.25">
      <c r="A53" s="18" t="s">
        <v>97</v>
      </c>
      <c r="B53" s="25">
        <v>125344</v>
      </c>
      <c r="C53" s="20">
        <v>0.2</v>
      </c>
      <c r="D53" s="57">
        <v>1494</v>
      </c>
      <c r="E53" s="26" t="s">
        <v>348</v>
      </c>
      <c r="F53" s="26">
        <v>1494</v>
      </c>
      <c r="G53" s="58">
        <v>1494</v>
      </c>
      <c r="H53" s="65">
        <f t="shared" si="0"/>
        <v>0</v>
      </c>
      <c r="I53" s="26">
        <f t="shared" si="1"/>
        <v>0</v>
      </c>
      <c r="J53" s="58">
        <f t="shared" si="2"/>
        <v>0</v>
      </c>
      <c r="K53" s="24">
        <v>120.07</v>
      </c>
      <c r="L53" s="36" t="s">
        <v>402</v>
      </c>
      <c r="M53" s="36">
        <v>120.07</v>
      </c>
      <c r="N53" s="37">
        <v>120.08</v>
      </c>
      <c r="O53" s="73">
        <f t="shared" ref="O53:O56" si="17">L53-K53</f>
        <v>0</v>
      </c>
      <c r="P53" s="36">
        <f t="shared" ref="P53:Q56" si="18">M53-K53</f>
        <v>0</v>
      </c>
      <c r="Q53" s="37">
        <f t="shared" si="18"/>
        <v>1.0000000000005116E-2</v>
      </c>
      <c r="R53" s="8"/>
    </row>
    <row r="54" spans="1:18" s="17" customFormat="1" ht="15" hidden="1" customHeight="1" x14ac:dyDescent="0.25">
      <c r="A54" s="18" t="s">
        <v>97</v>
      </c>
      <c r="B54" s="25">
        <v>125237</v>
      </c>
      <c r="C54" s="20">
        <v>0.2</v>
      </c>
      <c r="D54" s="57">
        <v>1494</v>
      </c>
      <c r="E54" s="26" t="s">
        <v>348</v>
      </c>
      <c r="F54" s="26">
        <v>1494</v>
      </c>
      <c r="G54" s="58">
        <v>1494</v>
      </c>
      <c r="H54" s="65">
        <f t="shared" si="0"/>
        <v>0</v>
      </c>
      <c r="I54" s="26">
        <f t="shared" si="1"/>
        <v>0</v>
      </c>
      <c r="J54" s="58">
        <f t="shared" si="2"/>
        <v>0</v>
      </c>
      <c r="K54" s="24">
        <v>119.97</v>
      </c>
      <c r="L54" s="36" t="s">
        <v>403</v>
      </c>
      <c r="M54" s="36">
        <v>119.97</v>
      </c>
      <c r="N54" s="37">
        <v>119.98</v>
      </c>
      <c r="O54" s="73">
        <f t="shared" si="17"/>
        <v>0</v>
      </c>
      <c r="P54" s="36">
        <f t="shared" si="18"/>
        <v>0</v>
      </c>
      <c r="Q54" s="37">
        <f t="shared" si="18"/>
        <v>1.0000000000005116E-2</v>
      </c>
      <c r="R54" s="8"/>
    </row>
    <row r="55" spans="1:18" s="17" customFormat="1" ht="15" hidden="1" customHeight="1" x14ac:dyDescent="0.25">
      <c r="A55" s="18" t="s">
        <v>97</v>
      </c>
      <c r="B55" s="25">
        <v>125059</v>
      </c>
      <c r="C55" s="20">
        <v>0.2</v>
      </c>
      <c r="D55" s="57">
        <v>1494</v>
      </c>
      <c r="E55" s="26" t="s">
        <v>348</v>
      </c>
      <c r="F55" s="26">
        <v>1494</v>
      </c>
      <c r="G55" s="58">
        <v>1494</v>
      </c>
      <c r="H55" s="65">
        <f t="shared" si="0"/>
        <v>0</v>
      </c>
      <c r="I55" s="26">
        <f t="shared" si="1"/>
        <v>0</v>
      </c>
      <c r="J55" s="58">
        <f t="shared" si="2"/>
        <v>0</v>
      </c>
      <c r="K55" s="24">
        <v>119.87</v>
      </c>
      <c r="L55" s="36" t="s">
        <v>404</v>
      </c>
      <c r="M55" s="36">
        <v>119.87</v>
      </c>
      <c r="N55" s="37">
        <v>119.88</v>
      </c>
      <c r="O55" s="73">
        <f t="shared" si="17"/>
        <v>0</v>
      </c>
      <c r="P55" s="36">
        <f t="shared" si="18"/>
        <v>0</v>
      </c>
      <c r="Q55" s="37">
        <f t="shared" si="18"/>
        <v>9.9999999999909051E-3</v>
      </c>
      <c r="R55" s="8"/>
    </row>
    <row r="56" spans="1:18" s="17" customFormat="1" ht="15" hidden="1" customHeight="1" x14ac:dyDescent="0.25">
      <c r="A56" s="18" t="s">
        <v>97</v>
      </c>
      <c r="B56" s="25">
        <v>124956</v>
      </c>
      <c r="C56" s="20">
        <v>0.2</v>
      </c>
      <c r="D56" s="57">
        <v>1494</v>
      </c>
      <c r="E56" s="26" t="s">
        <v>348</v>
      </c>
      <c r="F56" s="26">
        <v>1494</v>
      </c>
      <c r="G56" s="58">
        <v>1494</v>
      </c>
      <c r="H56" s="65">
        <f t="shared" si="0"/>
        <v>0</v>
      </c>
      <c r="I56" s="26">
        <f t="shared" si="1"/>
        <v>0</v>
      </c>
      <c r="J56" s="58">
        <f t="shared" si="2"/>
        <v>0</v>
      </c>
      <c r="K56" s="24">
        <v>119.81</v>
      </c>
      <c r="L56" s="36" t="s">
        <v>405</v>
      </c>
      <c r="M56" s="36">
        <v>119.81</v>
      </c>
      <c r="N56" s="37">
        <v>119.83</v>
      </c>
      <c r="O56" s="73">
        <f t="shared" si="17"/>
        <v>0</v>
      </c>
      <c r="P56" s="36">
        <f t="shared" si="18"/>
        <v>0</v>
      </c>
      <c r="Q56" s="37">
        <f t="shared" si="18"/>
        <v>1.9999999999996021E-2</v>
      </c>
      <c r="R56" s="8"/>
    </row>
    <row r="57" spans="1:18" s="17" customFormat="1" ht="15" hidden="1" customHeight="1" x14ac:dyDescent="0.25">
      <c r="A57" s="18" t="s">
        <v>97</v>
      </c>
      <c r="B57" s="25">
        <v>124943.5</v>
      </c>
      <c r="C57" s="20">
        <v>0.2</v>
      </c>
      <c r="D57" s="57" t="s">
        <v>61</v>
      </c>
      <c r="E57" s="26" t="s">
        <v>61</v>
      </c>
      <c r="F57" s="26" t="s">
        <v>61</v>
      </c>
      <c r="G57" s="58" t="s">
        <v>61</v>
      </c>
      <c r="H57" s="66"/>
      <c r="I57" s="66"/>
      <c r="J57" s="67"/>
      <c r="K57" s="10"/>
      <c r="L57" s="38"/>
      <c r="M57" s="38"/>
      <c r="N57" s="39"/>
      <c r="O57" s="41"/>
      <c r="P57" s="38"/>
      <c r="Q57" s="39"/>
      <c r="R57" s="8"/>
    </row>
    <row r="58" spans="1:18" s="17" customFormat="1" ht="15" hidden="1" customHeight="1" x14ac:dyDescent="0.25">
      <c r="A58" s="18" t="s">
        <v>97</v>
      </c>
      <c r="B58" s="25">
        <v>124931</v>
      </c>
      <c r="C58" s="20">
        <v>0.2</v>
      </c>
      <c r="D58" s="57">
        <v>1494</v>
      </c>
      <c r="E58" s="26" t="s">
        <v>348</v>
      </c>
      <c r="F58" s="26">
        <v>1494</v>
      </c>
      <c r="G58" s="58">
        <v>1494</v>
      </c>
      <c r="H58" s="65">
        <f t="shared" si="0"/>
        <v>0</v>
      </c>
      <c r="I58" s="26">
        <f t="shared" si="1"/>
        <v>0</v>
      </c>
      <c r="J58" s="58">
        <f t="shared" si="2"/>
        <v>0</v>
      </c>
      <c r="K58" s="24">
        <v>119.72</v>
      </c>
      <c r="L58" s="36" t="s">
        <v>406</v>
      </c>
      <c r="M58" s="36">
        <v>119.73</v>
      </c>
      <c r="N58" s="37">
        <v>119.74</v>
      </c>
      <c r="O58" s="73">
        <f t="shared" ref="O58:O63" si="19">L58-K58</f>
        <v>0</v>
      </c>
      <c r="P58" s="36">
        <f t="shared" ref="P58:Q63" si="20">M58-K58</f>
        <v>1.0000000000005116E-2</v>
      </c>
      <c r="Q58" s="37">
        <f t="shared" si="20"/>
        <v>1.9999999999996021E-2</v>
      </c>
      <c r="R58" s="8"/>
    </row>
    <row r="59" spans="1:18" s="17" customFormat="1" ht="15" hidden="1" customHeight="1" x14ac:dyDescent="0.25">
      <c r="A59" s="18" t="s">
        <v>97</v>
      </c>
      <c r="B59" s="25">
        <v>124809</v>
      </c>
      <c r="C59" s="20">
        <v>0.2</v>
      </c>
      <c r="D59" s="57">
        <v>1546</v>
      </c>
      <c r="E59" s="26" t="s">
        <v>349</v>
      </c>
      <c r="F59" s="26">
        <v>1546</v>
      </c>
      <c r="G59" s="58">
        <v>1546</v>
      </c>
      <c r="H59" s="65">
        <f t="shared" si="0"/>
        <v>0</v>
      </c>
      <c r="I59" s="26">
        <f t="shared" si="1"/>
        <v>0</v>
      </c>
      <c r="J59" s="58">
        <f t="shared" si="2"/>
        <v>0</v>
      </c>
      <c r="K59" s="24">
        <v>119.67</v>
      </c>
      <c r="L59" s="36" t="s">
        <v>407</v>
      </c>
      <c r="M59" s="36">
        <v>119.67</v>
      </c>
      <c r="N59" s="37">
        <v>119.68</v>
      </c>
      <c r="O59" s="73">
        <f t="shared" si="19"/>
        <v>0</v>
      </c>
      <c r="P59" s="36">
        <f t="shared" si="20"/>
        <v>0</v>
      </c>
      <c r="Q59" s="37">
        <f t="shared" si="20"/>
        <v>1.0000000000005116E-2</v>
      </c>
      <c r="R59" s="8"/>
    </row>
    <row r="60" spans="1:18" s="17" customFormat="1" ht="15" hidden="1" customHeight="1" x14ac:dyDescent="0.25">
      <c r="A60" s="18" t="s">
        <v>97</v>
      </c>
      <c r="B60" s="25">
        <v>124344</v>
      </c>
      <c r="C60" s="20">
        <v>0.2</v>
      </c>
      <c r="D60" s="57">
        <v>1640</v>
      </c>
      <c r="E60" s="26" t="s">
        <v>350</v>
      </c>
      <c r="F60" s="26">
        <v>1640</v>
      </c>
      <c r="G60" s="58">
        <v>1640</v>
      </c>
      <c r="H60" s="65">
        <f t="shared" si="0"/>
        <v>0</v>
      </c>
      <c r="I60" s="26">
        <f t="shared" si="1"/>
        <v>0</v>
      </c>
      <c r="J60" s="58">
        <f t="shared" si="2"/>
        <v>0</v>
      </c>
      <c r="K60" s="24">
        <v>119.46</v>
      </c>
      <c r="L60" s="36" t="s">
        <v>408</v>
      </c>
      <c r="M60" s="36">
        <v>119.46</v>
      </c>
      <c r="N60" s="37">
        <v>119.47</v>
      </c>
      <c r="O60" s="73">
        <f t="shared" si="19"/>
        <v>0</v>
      </c>
      <c r="P60" s="36">
        <f t="shared" si="20"/>
        <v>0</v>
      </c>
      <c r="Q60" s="37">
        <f t="shared" si="20"/>
        <v>1.0000000000005116E-2</v>
      </c>
      <c r="R60" s="8"/>
    </row>
    <row r="61" spans="1:18" s="17" customFormat="1" ht="15" hidden="1" customHeight="1" x14ac:dyDescent="0.25">
      <c r="A61" s="18" t="s">
        <v>97</v>
      </c>
      <c r="B61" s="25">
        <v>123541</v>
      </c>
      <c r="C61" s="20">
        <v>0.2</v>
      </c>
      <c r="D61" s="57">
        <v>1742</v>
      </c>
      <c r="E61" s="26" t="s">
        <v>351</v>
      </c>
      <c r="F61" s="26">
        <v>1742</v>
      </c>
      <c r="G61" s="58">
        <v>1742</v>
      </c>
      <c r="H61" s="65">
        <f t="shared" si="0"/>
        <v>0</v>
      </c>
      <c r="I61" s="26">
        <f t="shared" si="1"/>
        <v>0</v>
      </c>
      <c r="J61" s="58">
        <f t="shared" si="2"/>
        <v>0</v>
      </c>
      <c r="K61" s="24">
        <v>119.25</v>
      </c>
      <c r="L61" s="36" t="s">
        <v>409</v>
      </c>
      <c r="M61" s="36">
        <v>119.25</v>
      </c>
      <c r="N61" s="37">
        <v>119.26</v>
      </c>
      <c r="O61" s="73">
        <f t="shared" si="19"/>
        <v>0</v>
      </c>
      <c r="P61" s="36">
        <f t="shared" si="20"/>
        <v>0</v>
      </c>
      <c r="Q61" s="37">
        <f t="shared" si="20"/>
        <v>1.0000000000005116E-2</v>
      </c>
      <c r="R61" s="8"/>
    </row>
    <row r="62" spans="1:18" s="17" customFormat="1" ht="15" hidden="1" customHeight="1" x14ac:dyDescent="0.25">
      <c r="A62" s="18" t="s">
        <v>97</v>
      </c>
      <c r="B62" s="25">
        <v>122719</v>
      </c>
      <c r="C62" s="20">
        <v>0.2</v>
      </c>
      <c r="D62" s="57">
        <v>1784</v>
      </c>
      <c r="E62" s="26" t="s">
        <v>352</v>
      </c>
      <c r="F62" s="26">
        <v>1784</v>
      </c>
      <c r="G62" s="58">
        <v>1784</v>
      </c>
      <c r="H62" s="65">
        <f t="shared" si="0"/>
        <v>0</v>
      </c>
      <c r="I62" s="26">
        <f t="shared" si="1"/>
        <v>0</v>
      </c>
      <c r="J62" s="58">
        <f t="shared" si="2"/>
        <v>0</v>
      </c>
      <c r="K62" s="24">
        <v>118.94</v>
      </c>
      <c r="L62" s="36" t="s">
        <v>410</v>
      </c>
      <c r="M62" s="36">
        <v>118.94</v>
      </c>
      <c r="N62" s="37">
        <v>118.96</v>
      </c>
      <c r="O62" s="73">
        <f t="shared" si="19"/>
        <v>0</v>
      </c>
      <c r="P62" s="36">
        <f t="shared" si="20"/>
        <v>0</v>
      </c>
      <c r="Q62" s="37">
        <f t="shared" si="20"/>
        <v>1.9999999999996021E-2</v>
      </c>
      <c r="R62" s="8"/>
    </row>
    <row r="63" spans="1:18" s="17" customFormat="1" ht="15" hidden="1" customHeight="1" x14ac:dyDescent="0.25">
      <c r="A63" s="18" t="s">
        <v>97</v>
      </c>
      <c r="B63" s="25">
        <v>122616</v>
      </c>
      <c r="C63" s="20">
        <v>0.2</v>
      </c>
      <c r="D63" s="57">
        <v>1784</v>
      </c>
      <c r="E63" s="26" t="s">
        <v>352</v>
      </c>
      <c r="F63" s="26">
        <v>1784</v>
      </c>
      <c r="G63" s="58">
        <v>1784</v>
      </c>
      <c r="H63" s="65">
        <f t="shared" si="0"/>
        <v>0</v>
      </c>
      <c r="I63" s="26">
        <f t="shared" si="1"/>
        <v>0</v>
      </c>
      <c r="J63" s="58">
        <f t="shared" si="2"/>
        <v>0</v>
      </c>
      <c r="K63" s="24">
        <v>118.86</v>
      </c>
      <c r="L63" s="36" t="s">
        <v>411</v>
      </c>
      <c r="M63" s="36">
        <v>118.86</v>
      </c>
      <c r="N63" s="37">
        <v>118.87</v>
      </c>
      <c r="O63" s="73">
        <f t="shared" si="19"/>
        <v>-1.0000000000005116E-2</v>
      </c>
      <c r="P63" s="36">
        <f t="shared" si="20"/>
        <v>0</v>
      </c>
      <c r="Q63" s="37">
        <f t="shared" si="20"/>
        <v>2.0000000000010232E-2</v>
      </c>
      <c r="R63" s="8"/>
    </row>
    <row r="64" spans="1:18" s="17" customFormat="1" ht="15" hidden="1" customHeight="1" x14ac:dyDescent="0.25">
      <c r="A64" s="18" t="s">
        <v>97</v>
      </c>
      <c r="B64" s="25">
        <v>122558</v>
      </c>
      <c r="C64" s="20">
        <v>0.2</v>
      </c>
      <c r="D64" s="57" t="s">
        <v>61</v>
      </c>
      <c r="E64" s="26" t="s">
        <v>61</v>
      </c>
      <c r="F64" s="26" t="s">
        <v>61</v>
      </c>
      <c r="G64" s="58" t="s">
        <v>61</v>
      </c>
      <c r="H64" s="66"/>
      <c r="I64" s="66"/>
      <c r="J64" s="67"/>
      <c r="K64" s="10"/>
      <c r="L64" s="38"/>
      <c r="M64" s="38"/>
      <c r="N64" s="39"/>
      <c r="O64" s="41"/>
      <c r="P64" s="38"/>
      <c r="Q64" s="39"/>
      <c r="R64" s="8"/>
    </row>
    <row r="65" spans="1:18" s="17" customFormat="1" ht="15" hidden="1" customHeight="1" x14ac:dyDescent="0.25">
      <c r="A65" s="18" t="s">
        <v>97</v>
      </c>
      <c r="B65" s="25">
        <v>122498</v>
      </c>
      <c r="C65" s="20">
        <v>0.2</v>
      </c>
      <c r="D65" s="57">
        <v>1784</v>
      </c>
      <c r="E65" s="26" t="s">
        <v>352</v>
      </c>
      <c r="F65" s="26">
        <v>1784</v>
      </c>
      <c r="G65" s="58">
        <v>1784</v>
      </c>
      <c r="H65" s="65">
        <f t="shared" si="0"/>
        <v>0</v>
      </c>
      <c r="I65" s="26">
        <f t="shared" si="1"/>
        <v>0</v>
      </c>
      <c r="J65" s="58">
        <f t="shared" si="2"/>
        <v>0</v>
      </c>
      <c r="K65" s="24">
        <v>118.67</v>
      </c>
      <c r="L65" s="36" t="s">
        <v>412</v>
      </c>
      <c r="M65" s="36">
        <v>118.67</v>
      </c>
      <c r="N65" s="37">
        <v>118.69</v>
      </c>
      <c r="O65" s="73">
        <f t="shared" ref="O65:O74" si="21">L65-K65</f>
        <v>0</v>
      </c>
      <c r="P65" s="36">
        <f t="shared" ref="P65:Q74" si="22">M65-K65</f>
        <v>0</v>
      </c>
      <c r="Q65" s="37">
        <f t="shared" si="22"/>
        <v>1.9999999999996021E-2</v>
      </c>
      <c r="R65" s="8"/>
    </row>
    <row r="66" spans="1:18" s="17" customFormat="1" ht="15" hidden="1" customHeight="1" x14ac:dyDescent="0.25">
      <c r="A66" s="18" t="s">
        <v>97</v>
      </c>
      <c r="B66" s="25">
        <v>122396</v>
      </c>
      <c r="C66" s="20">
        <v>0.2</v>
      </c>
      <c r="D66" s="57">
        <v>1871</v>
      </c>
      <c r="E66" s="26" t="s">
        <v>353</v>
      </c>
      <c r="F66" s="26">
        <v>1871</v>
      </c>
      <c r="G66" s="58">
        <v>1871</v>
      </c>
      <c r="H66" s="65">
        <f t="shared" si="0"/>
        <v>0</v>
      </c>
      <c r="I66" s="26">
        <f t="shared" si="1"/>
        <v>0</v>
      </c>
      <c r="J66" s="58">
        <f t="shared" si="2"/>
        <v>0</v>
      </c>
      <c r="K66" s="24">
        <v>118.64</v>
      </c>
      <c r="L66" s="36" t="s">
        <v>413</v>
      </c>
      <c r="M66" s="36">
        <v>118.64</v>
      </c>
      <c r="N66" s="37">
        <v>118.66</v>
      </c>
      <c r="O66" s="73">
        <f t="shared" si="21"/>
        <v>0</v>
      </c>
      <c r="P66" s="36">
        <f t="shared" si="22"/>
        <v>0</v>
      </c>
      <c r="Q66" s="37">
        <f t="shared" si="22"/>
        <v>1.9999999999996021E-2</v>
      </c>
      <c r="R66" s="8"/>
    </row>
    <row r="67" spans="1:18" s="17" customFormat="1" ht="15" hidden="1" customHeight="1" x14ac:dyDescent="0.25">
      <c r="A67" s="18" t="s">
        <v>97</v>
      </c>
      <c r="B67" s="25">
        <v>121745</v>
      </c>
      <c r="C67" s="20">
        <v>0.2</v>
      </c>
      <c r="D67" s="57">
        <v>1975</v>
      </c>
      <c r="E67" s="26" t="s">
        <v>354</v>
      </c>
      <c r="F67" s="26">
        <v>1975</v>
      </c>
      <c r="G67" s="58">
        <v>1975</v>
      </c>
      <c r="H67" s="65">
        <f t="shared" si="0"/>
        <v>0</v>
      </c>
      <c r="I67" s="26">
        <f t="shared" si="1"/>
        <v>0</v>
      </c>
      <c r="J67" s="58">
        <f t="shared" si="2"/>
        <v>0</v>
      </c>
      <c r="K67" s="24">
        <v>118.46</v>
      </c>
      <c r="L67" s="36" t="s">
        <v>414</v>
      </c>
      <c r="M67" s="36">
        <v>118.46</v>
      </c>
      <c r="N67" s="37">
        <v>118.48</v>
      </c>
      <c r="O67" s="73">
        <f t="shared" si="21"/>
        <v>0</v>
      </c>
      <c r="P67" s="36">
        <f t="shared" si="22"/>
        <v>0</v>
      </c>
      <c r="Q67" s="37">
        <f t="shared" si="22"/>
        <v>2.0000000000010232E-2</v>
      </c>
      <c r="R67" s="8"/>
    </row>
    <row r="68" spans="1:18" s="17" customFormat="1" ht="15" hidden="1" customHeight="1" x14ac:dyDescent="0.25">
      <c r="A68" s="18" t="s">
        <v>97</v>
      </c>
      <c r="B68" s="25">
        <v>121010</v>
      </c>
      <c r="C68" s="20">
        <v>0.2</v>
      </c>
      <c r="D68" s="57">
        <v>1975</v>
      </c>
      <c r="E68" s="26" t="s">
        <v>354</v>
      </c>
      <c r="F68" s="26">
        <v>1975</v>
      </c>
      <c r="G68" s="58">
        <v>1975</v>
      </c>
      <c r="H68" s="65">
        <f t="shared" si="0"/>
        <v>0</v>
      </c>
      <c r="I68" s="26">
        <f t="shared" si="1"/>
        <v>0</v>
      </c>
      <c r="J68" s="58">
        <f t="shared" si="2"/>
        <v>0</v>
      </c>
      <c r="K68" s="24">
        <v>118.28</v>
      </c>
      <c r="L68" s="36" t="s">
        <v>415</v>
      </c>
      <c r="M68" s="36">
        <v>118.28</v>
      </c>
      <c r="N68" s="37">
        <v>118.3</v>
      </c>
      <c r="O68" s="73">
        <f t="shared" si="21"/>
        <v>0</v>
      </c>
      <c r="P68" s="36">
        <f t="shared" si="22"/>
        <v>0</v>
      </c>
      <c r="Q68" s="37">
        <f t="shared" si="22"/>
        <v>1.9999999999996021E-2</v>
      </c>
      <c r="R68" s="8"/>
    </row>
    <row r="69" spans="1:18" s="17" customFormat="1" ht="15" hidden="1" customHeight="1" x14ac:dyDescent="0.25">
      <c r="A69" s="18" t="s">
        <v>97</v>
      </c>
      <c r="B69" s="25">
        <v>120253</v>
      </c>
      <c r="C69" s="20">
        <v>0.2</v>
      </c>
      <c r="D69" s="57">
        <v>3100</v>
      </c>
      <c r="E69" s="26" t="s">
        <v>355</v>
      </c>
      <c r="F69" s="26">
        <v>3100</v>
      </c>
      <c r="G69" s="58">
        <v>3100</v>
      </c>
      <c r="H69" s="65">
        <f t="shared" si="0"/>
        <v>0</v>
      </c>
      <c r="I69" s="26">
        <f t="shared" si="1"/>
        <v>0</v>
      </c>
      <c r="J69" s="58">
        <f t="shared" si="2"/>
        <v>0</v>
      </c>
      <c r="K69" s="24">
        <v>117.74</v>
      </c>
      <c r="L69" s="36" t="s">
        <v>416</v>
      </c>
      <c r="M69" s="36">
        <v>117.75</v>
      </c>
      <c r="N69" s="37">
        <v>117.77</v>
      </c>
      <c r="O69" s="73">
        <f t="shared" si="21"/>
        <v>0</v>
      </c>
      <c r="P69" s="36">
        <f t="shared" si="22"/>
        <v>1.0000000000005116E-2</v>
      </c>
      <c r="Q69" s="37">
        <f t="shared" si="22"/>
        <v>3.0000000000001137E-2</v>
      </c>
      <c r="R69" s="8"/>
    </row>
    <row r="70" spans="1:18" s="17" customFormat="1" ht="15" hidden="1" customHeight="1" x14ac:dyDescent="0.25">
      <c r="A70" s="18" t="s">
        <v>97</v>
      </c>
      <c r="B70" s="25">
        <v>119390</v>
      </c>
      <c r="C70" s="20">
        <v>0.2</v>
      </c>
      <c r="D70" s="57">
        <v>3100</v>
      </c>
      <c r="E70" s="26" t="s">
        <v>355</v>
      </c>
      <c r="F70" s="26">
        <v>3100</v>
      </c>
      <c r="G70" s="58">
        <v>3100</v>
      </c>
      <c r="H70" s="65">
        <f t="shared" ref="H70:H108" si="23">E70-D70</f>
        <v>0</v>
      </c>
      <c r="I70" s="26">
        <f t="shared" ref="I70:I108" si="24">F70-D70</f>
        <v>0</v>
      </c>
      <c r="J70" s="58">
        <f t="shared" ref="J70:J108" si="25">G70-D70</f>
        <v>0</v>
      </c>
      <c r="K70" s="24">
        <v>117.18</v>
      </c>
      <c r="L70" s="36" t="s">
        <v>417</v>
      </c>
      <c r="M70" s="36">
        <v>117.18</v>
      </c>
      <c r="N70" s="37">
        <v>117.21</v>
      </c>
      <c r="O70" s="73">
        <f t="shared" si="21"/>
        <v>0</v>
      </c>
      <c r="P70" s="36">
        <f t="shared" si="22"/>
        <v>0</v>
      </c>
      <c r="Q70" s="37">
        <f t="shared" si="22"/>
        <v>2.9999999999986926E-2</v>
      </c>
      <c r="R70" s="8"/>
    </row>
    <row r="71" spans="1:18" s="17" customFormat="1" ht="15" hidden="1" customHeight="1" x14ac:dyDescent="0.25">
      <c r="A71" s="18" t="s">
        <v>97</v>
      </c>
      <c r="B71" s="25">
        <v>118660</v>
      </c>
      <c r="C71" s="20">
        <v>0.2</v>
      </c>
      <c r="D71" s="57">
        <v>3438</v>
      </c>
      <c r="E71" s="26" t="s">
        <v>356</v>
      </c>
      <c r="F71" s="26">
        <v>3438</v>
      </c>
      <c r="G71" s="58">
        <v>3438</v>
      </c>
      <c r="H71" s="65">
        <f t="shared" si="23"/>
        <v>0</v>
      </c>
      <c r="I71" s="26">
        <f t="shared" si="24"/>
        <v>0</v>
      </c>
      <c r="J71" s="58">
        <f t="shared" si="25"/>
        <v>0</v>
      </c>
      <c r="K71" s="24">
        <v>116.49</v>
      </c>
      <c r="L71" s="36" t="s">
        <v>418</v>
      </c>
      <c r="M71" s="36">
        <v>116.49</v>
      </c>
      <c r="N71" s="37">
        <v>116.53</v>
      </c>
      <c r="O71" s="73">
        <f t="shared" si="21"/>
        <v>-9.9999999999909051E-3</v>
      </c>
      <c r="P71" s="36">
        <f t="shared" si="22"/>
        <v>0</v>
      </c>
      <c r="Q71" s="37">
        <f t="shared" si="22"/>
        <v>4.9999999999997158E-2</v>
      </c>
      <c r="R71" s="8"/>
    </row>
    <row r="72" spans="1:18" s="17" customFormat="1" ht="15" hidden="1" customHeight="1" x14ac:dyDescent="0.25">
      <c r="A72" s="18" t="s">
        <v>97</v>
      </c>
      <c r="B72" s="25">
        <v>117779</v>
      </c>
      <c r="C72" s="20">
        <v>0.2</v>
      </c>
      <c r="D72" s="57">
        <v>3875</v>
      </c>
      <c r="E72" s="26" t="s">
        <v>357</v>
      </c>
      <c r="F72" s="26">
        <v>3875</v>
      </c>
      <c r="G72" s="58">
        <v>3875</v>
      </c>
      <c r="H72" s="65">
        <f t="shared" si="23"/>
        <v>0</v>
      </c>
      <c r="I72" s="26">
        <f t="shared" si="24"/>
        <v>0</v>
      </c>
      <c r="J72" s="58">
        <f t="shared" si="25"/>
        <v>0</v>
      </c>
      <c r="K72" s="24">
        <v>115.32</v>
      </c>
      <c r="L72" s="36" t="s">
        <v>419</v>
      </c>
      <c r="M72" s="36">
        <v>115.33</v>
      </c>
      <c r="N72" s="37">
        <v>115.4</v>
      </c>
      <c r="O72" s="73">
        <f t="shared" si="21"/>
        <v>0</v>
      </c>
      <c r="P72" s="36">
        <f t="shared" si="22"/>
        <v>1.0000000000005116E-2</v>
      </c>
      <c r="Q72" s="37">
        <f t="shared" si="22"/>
        <v>8.0000000000012506E-2</v>
      </c>
      <c r="R72" s="8"/>
    </row>
    <row r="73" spans="1:18" s="17" customFormat="1" ht="15" hidden="1" customHeight="1" x14ac:dyDescent="0.25">
      <c r="A73" s="18" t="s">
        <v>97</v>
      </c>
      <c r="B73" s="25">
        <v>116759</v>
      </c>
      <c r="C73" s="20">
        <v>0.2</v>
      </c>
      <c r="D73" s="57">
        <v>3912</v>
      </c>
      <c r="E73" s="26" t="s">
        <v>358</v>
      </c>
      <c r="F73" s="26">
        <v>3912</v>
      </c>
      <c r="G73" s="58">
        <v>3912</v>
      </c>
      <c r="H73" s="65">
        <f t="shared" si="23"/>
        <v>0</v>
      </c>
      <c r="I73" s="26">
        <f t="shared" si="24"/>
        <v>0</v>
      </c>
      <c r="J73" s="58">
        <f t="shared" si="25"/>
        <v>0</v>
      </c>
      <c r="K73" s="24">
        <v>113.64</v>
      </c>
      <c r="L73" s="36" t="s">
        <v>420</v>
      </c>
      <c r="M73" s="36">
        <v>113.66</v>
      </c>
      <c r="N73" s="37">
        <v>113.81</v>
      </c>
      <c r="O73" s="73">
        <f t="shared" si="21"/>
        <v>0</v>
      </c>
      <c r="P73" s="36">
        <f t="shared" si="22"/>
        <v>1.9999999999996021E-2</v>
      </c>
      <c r="Q73" s="37">
        <f t="shared" si="22"/>
        <v>0.17000000000000171</v>
      </c>
      <c r="R73" s="8"/>
    </row>
    <row r="74" spans="1:18" s="17" customFormat="1" ht="15" hidden="1" customHeight="1" x14ac:dyDescent="0.25">
      <c r="A74" s="18" t="s">
        <v>97</v>
      </c>
      <c r="B74" s="25">
        <v>116680</v>
      </c>
      <c r="C74" s="20">
        <v>0.2</v>
      </c>
      <c r="D74" s="57">
        <v>3150</v>
      </c>
      <c r="E74" s="26" t="s">
        <v>359</v>
      </c>
      <c r="F74" s="26">
        <v>3150</v>
      </c>
      <c r="G74" s="58">
        <v>3150</v>
      </c>
      <c r="H74" s="65">
        <f t="shared" si="23"/>
        <v>0</v>
      </c>
      <c r="I74" s="26">
        <f t="shared" si="24"/>
        <v>0</v>
      </c>
      <c r="J74" s="58">
        <f t="shared" si="25"/>
        <v>0</v>
      </c>
      <c r="K74" s="24">
        <v>113.58</v>
      </c>
      <c r="L74" s="36" t="s">
        <v>421</v>
      </c>
      <c r="M74" s="36">
        <v>113.6</v>
      </c>
      <c r="N74" s="37">
        <v>113.75</v>
      </c>
      <c r="O74" s="73">
        <f t="shared" si="21"/>
        <v>0</v>
      </c>
      <c r="P74" s="36">
        <f t="shared" si="22"/>
        <v>1.9999999999996021E-2</v>
      </c>
      <c r="Q74" s="37">
        <f t="shared" si="22"/>
        <v>0.17000000000000171</v>
      </c>
      <c r="R74" s="8"/>
    </row>
    <row r="75" spans="1:18" s="17" customFormat="1" ht="15" hidden="1" customHeight="1" x14ac:dyDescent="0.25">
      <c r="A75" s="18" t="s">
        <v>97</v>
      </c>
      <c r="B75" s="25">
        <v>116605.5</v>
      </c>
      <c r="C75" s="20">
        <v>0.2</v>
      </c>
      <c r="D75" s="57" t="s">
        <v>61</v>
      </c>
      <c r="E75" s="26" t="s">
        <v>61</v>
      </c>
      <c r="F75" s="26" t="s">
        <v>61</v>
      </c>
      <c r="G75" s="58" t="s">
        <v>61</v>
      </c>
      <c r="H75" s="66"/>
      <c r="I75" s="66"/>
      <c r="J75" s="67"/>
      <c r="K75" s="10"/>
      <c r="L75" s="38"/>
      <c r="M75" s="38"/>
      <c r="N75" s="39"/>
      <c r="O75" s="41"/>
      <c r="P75" s="38"/>
      <c r="Q75" s="39"/>
      <c r="R75" s="8"/>
    </row>
    <row r="76" spans="1:18" s="17" customFormat="1" ht="15" hidden="1" customHeight="1" x14ac:dyDescent="0.25">
      <c r="A76" s="18" t="s">
        <v>97</v>
      </c>
      <c r="B76" s="25">
        <v>116529</v>
      </c>
      <c r="C76" s="20">
        <v>0.2</v>
      </c>
      <c r="D76" s="57">
        <v>3150</v>
      </c>
      <c r="E76" s="26" t="s">
        <v>359</v>
      </c>
      <c r="F76" s="26">
        <v>3150</v>
      </c>
      <c r="G76" s="58">
        <v>3150</v>
      </c>
      <c r="H76" s="65">
        <f t="shared" si="23"/>
        <v>0</v>
      </c>
      <c r="I76" s="26">
        <f t="shared" si="24"/>
        <v>0</v>
      </c>
      <c r="J76" s="58">
        <f t="shared" si="25"/>
        <v>0</v>
      </c>
      <c r="K76" s="24">
        <v>113.14</v>
      </c>
      <c r="L76" s="36" t="s">
        <v>422</v>
      </c>
      <c r="M76" s="36">
        <v>113.16</v>
      </c>
      <c r="N76" s="37">
        <v>113.3</v>
      </c>
      <c r="O76" s="73">
        <f t="shared" ref="O76:O88" si="26">L76-K76</f>
        <v>0</v>
      </c>
      <c r="P76" s="36">
        <f t="shared" ref="P76:Q88" si="27">M76-K76</f>
        <v>1.9999999999996021E-2</v>
      </c>
      <c r="Q76" s="37">
        <f t="shared" si="27"/>
        <v>0.15999999999999659</v>
      </c>
      <c r="R76" s="8"/>
    </row>
    <row r="77" spans="1:18" s="17" customFormat="1" ht="15" hidden="1" customHeight="1" x14ac:dyDescent="0.25">
      <c r="A77" s="18" t="s">
        <v>97</v>
      </c>
      <c r="B77" s="25">
        <v>116453</v>
      </c>
      <c r="C77" s="20">
        <v>0.2</v>
      </c>
      <c r="D77" s="57">
        <v>3247</v>
      </c>
      <c r="E77" s="26" t="s">
        <v>360</v>
      </c>
      <c r="F77" s="26">
        <v>3247</v>
      </c>
      <c r="G77" s="58">
        <v>3247</v>
      </c>
      <c r="H77" s="65">
        <f t="shared" si="23"/>
        <v>0</v>
      </c>
      <c r="I77" s="26">
        <f t="shared" si="24"/>
        <v>0</v>
      </c>
      <c r="J77" s="58">
        <f t="shared" si="25"/>
        <v>0</v>
      </c>
      <c r="K77" s="24">
        <v>113.05</v>
      </c>
      <c r="L77" s="36" t="s">
        <v>423</v>
      </c>
      <c r="M77" s="36">
        <v>113.07</v>
      </c>
      <c r="N77" s="37">
        <v>113.21</v>
      </c>
      <c r="O77" s="73">
        <f t="shared" si="26"/>
        <v>0</v>
      </c>
      <c r="P77" s="36">
        <f t="shared" si="27"/>
        <v>1.9999999999996021E-2</v>
      </c>
      <c r="Q77" s="37">
        <f t="shared" si="27"/>
        <v>0.15999999999999659</v>
      </c>
      <c r="R77" s="8"/>
    </row>
    <row r="78" spans="1:18" s="17" customFormat="1" ht="15" hidden="1" customHeight="1" x14ac:dyDescent="0.25">
      <c r="A78" s="18" t="s">
        <v>97</v>
      </c>
      <c r="B78" s="25">
        <v>115807</v>
      </c>
      <c r="C78" s="20">
        <v>0.2</v>
      </c>
      <c r="D78" s="57">
        <v>3380</v>
      </c>
      <c r="E78" s="26" t="s">
        <v>361</v>
      </c>
      <c r="F78" s="26">
        <v>3380</v>
      </c>
      <c r="G78" s="58">
        <v>3380</v>
      </c>
      <c r="H78" s="65">
        <f t="shared" si="23"/>
        <v>0</v>
      </c>
      <c r="I78" s="26">
        <f t="shared" si="24"/>
        <v>0</v>
      </c>
      <c r="J78" s="58">
        <f t="shared" si="25"/>
        <v>0</v>
      </c>
      <c r="K78" s="24">
        <v>112.18</v>
      </c>
      <c r="L78" s="36" t="s">
        <v>424</v>
      </c>
      <c r="M78" s="36">
        <v>112.21</v>
      </c>
      <c r="N78" s="37">
        <v>112.41</v>
      </c>
      <c r="O78" s="73">
        <f t="shared" si="26"/>
        <v>-1.0000000000005116E-2</v>
      </c>
      <c r="P78" s="36">
        <f t="shared" si="27"/>
        <v>2.9999999999986926E-2</v>
      </c>
      <c r="Q78" s="37">
        <f t="shared" si="27"/>
        <v>0.23999999999999488</v>
      </c>
      <c r="R78" s="8"/>
    </row>
    <row r="79" spans="1:18" s="17" customFormat="1" ht="15" hidden="1" customHeight="1" x14ac:dyDescent="0.25">
      <c r="A79" s="18" t="s">
        <v>97</v>
      </c>
      <c r="B79" s="25">
        <v>114948</v>
      </c>
      <c r="C79" s="20">
        <v>0.2</v>
      </c>
      <c r="D79" s="57">
        <v>3493</v>
      </c>
      <c r="E79" s="26" t="s">
        <v>362</v>
      </c>
      <c r="F79" s="26">
        <v>3493</v>
      </c>
      <c r="G79" s="58">
        <v>3493</v>
      </c>
      <c r="H79" s="65">
        <f t="shared" si="23"/>
        <v>0</v>
      </c>
      <c r="I79" s="26">
        <f t="shared" si="24"/>
        <v>0</v>
      </c>
      <c r="J79" s="58">
        <f t="shared" si="25"/>
        <v>0</v>
      </c>
      <c r="K79" s="24">
        <v>111.88</v>
      </c>
      <c r="L79" s="36" t="s">
        <v>425</v>
      </c>
      <c r="M79" s="36">
        <v>111.91</v>
      </c>
      <c r="N79" s="37">
        <v>112.14</v>
      </c>
      <c r="O79" s="73">
        <f t="shared" si="26"/>
        <v>-9.9999999999909051E-3</v>
      </c>
      <c r="P79" s="36">
        <f t="shared" si="27"/>
        <v>3.0000000000001137E-2</v>
      </c>
      <c r="Q79" s="37">
        <f t="shared" si="27"/>
        <v>0.26999999999999602</v>
      </c>
      <c r="R79" s="8"/>
    </row>
    <row r="80" spans="1:18" s="17" customFormat="1" ht="15" hidden="1" customHeight="1" x14ac:dyDescent="0.25">
      <c r="A80" s="18" t="s">
        <v>97</v>
      </c>
      <c r="B80" s="25">
        <v>114246</v>
      </c>
      <c r="C80" s="20">
        <v>0.2</v>
      </c>
      <c r="D80" s="57">
        <v>3690</v>
      </c>
      <c r="E80" s="26" t="s">
        <v>363</v>
      </c>
      <c r="F80" s="26">
        <v>3690</v>
      </c>
      <c r="G80" s="58">
        <v>3690</v>
      </c>
      <c r="H80" s="65">
        <f t="shared" si="23"/>
        <v>0</v>
      </c>
      <c r="I80" s="26">
        <f t="shared" si="24"/>
        <v>0</v>
      </c>
      <c r="J80" s="58">
        <f t="shared" si="25"/>
        <v>0</v>
      </c>
      <c r="K80" s="24">
        <v>111.85</v>
      </c>
      <c r="L80" s="36" t="s">
        <v>426</v>
      </c>
      <c r="M80" s="36">
        <v>111.89</v>
      </c>
      <c r="N80" s="37">
        <v>112.12</v>
      </c>
      <c r="O80" s="73">
        <f t="shared" si="26"/>
        <v>-9.9999999999909051E-3</v>
      </c>
      <c r="P80" s="36">
        <f t="shared" si="27"/>
        <v>4.0000000000006253E-2</v>
      </c>
      <c r="Q80" s="37">
        <f t="shared" si="27"/>
        <v>0.28000000000000114</v>
      </c>
      <c r="R80" s="8"/>
    </row>
    <row r="81" spans="1:18" s="17" customFormat="1" ht="15" hidden="1" customHeight="1" x14ac:dyDescent="0.25">
      <c r="A81" s="18" t="s">
        <v>97</v>
      </c>
      <c r="B81" s="25">
        <v>113821</v>
      </c>
      <c r="C81" s="20">
        <v>0.2</v>
      </c>
      <c r="D81" s="57">
        <v>3690</v>
      </c>
      <c r="E81" s="26" t="s">
        <v>363</v>
      </c>
      <c r="F81" s="26">
        <v>3690</v>
      </c>
      <c r="G81" s="58">
        <v>3690</v>
      </c>
      <c r="H81" s="65">
        <f t="shared" si="23"/>
        <v>0</v>
      </c>
      <c r="I81" s="26">
        <f t="shared" si="24"/>
        <v>0</v>
      </c>
      <c r="J81" s="58">
        <f t="shared" si="25"/>
        <v>0</v>
      </c>
      <c r="K81" s="24">
        <v>111.54</v>
      </c>
      <c r="L81" s="36" t="s">
        <v>427</v>
      </c>
      <c r="M81" s="36">
        <v>111.58</v>
      </c>
      <c r="N81" s="37">
        <v>111.83</v>
      </c>
      <c r="O81" s="73">
        <f t="shared" si="26"/>
        <v>-1.0000000000005116E-2</v>
      </c>
      <c r="P81" s="36">
        <f t="shared" si="27"/>
        <v>3.9999999999992042E-2</v>
      </c>
      <c r="Q81" s="37">
        <f t="shared" si="27"/>
        <v>0.29999999999999716</v>
      </c>
      <c r="R81" s="8"/>
    </row>
    <row r="82" spans="1:18" s="17" customFormat="1" ht="15" hidden="1" customHeight="1" x14ac:dyDescent="0.25">
      <c r="A82" s="18" t="s">
        <v>97</v>
      </c>
      <c r="B82" s="25">
        <v>113668</v>
      </c>
      <c r="C82" s="20">
        <v>0.2</v>
      </c>
      <c r="D82" s="57">
        <v>3690</v>
      </c>
      <c r="E82" s="26" t="s">
        <v>363</v>
      </c>
      <c r="F82" s="26">
        <v>3690</v>
      </c>
      <c r="G82" s="58">
        <v>3690</v>
      </c>
      <c r="H82" s="65">
        <f t="shared" si="23"/>
        <v>0</v>
      </c>
      <c r="I82" s="26">
        <f t="shared" si="24"/>
        <v>0</v>
      </c>
      <c r="J82" s="58">
        <f t="shared" si="25"/>
        <v>0</v>
      </c>
      <c r="K82" s="24">
        <v>111.31</v>
      </c>
      <c r="L82" s="36" t="s">
        <v>428</v>
      </c>
      <c r="M82" s="36">
        <v>111.35</v>
      </c>
      <c r="N82" s="37">
        <v>111.62</v>
      </c>
      <c r="O82" s="73">
        <f t="shared" si="26"/>
        <v>-1.0000000000005116E-2</v>
      </c>
      <c r="P82" s="36">
        <f t="shared" si="27"/>
        <v>3.9999999999992042E-2</v>
      </c>
      <c r="Q82" s="37">
        <f t="shared" si="27"/>
        <v>0.32000000000000739</v>
      </c>
      <c r="R82" s="8"/>
    </row>
    <row r="83" spans="1:18" s="17" customFormat="1" ht="15" hidden="1" customHeight="1" x14ac:dyDescent="0.25">
      <c r="A83" s="18" t="s">
        <v>97</v>
      </c>
      <c r="B83" s="25">
        <v>113632</v>
      </c>
      <c r="C83" s="20">
        <v>0.2</v>
      </c>
      <c r="D83" s="57">
        <v>3690</v>
      </c>
      <c r="E83" s="26" t="s">
        <v>363</v>
      </c>
      <c r="F83" s="26">
        <v>3690</v>
      </c>
      <c r="G83" s="58">
        <v>3690</v>
      </c>
      <c r="H83" s="65">
        <f t="shared" si="23"/>
        <v>0</v>
      </c>
      <c r="I83" s="26">
        <f t="shared" si="24"/>
        <v>0</v>
      </c>
      <c r="J83" s="58">
        <f t="shared" si="25"/>
        <v>0</v>
      </c>
      <c r="K83" s="24">
        <v>111.3</v>
      </c>
      <c r="L83" s="36" t="s">
        <v>429</v>
      </c>
      <c r="M83" s="36">
        <v>111.34</v>
      </c>
      <c r="N83" s="37">
        <v>111.61</v>
      </c>
      <c r="O83" s="73">
        <f t="shared" si="26"/>
        <v>-9.9999999999909051E-3</v>
      </c>
      <c r="P83" s="36">
        <f t="shared" si="27"/>
        <v>4.0000000000006253E-2</v>
      </c>
      <c r="Q83" s="37">
        <f t="shared" si="27"/>
        <v>0.31999999999999318</v>
      </c>
      <c r="R83" s="8"/>
    </row>
    <row r="84" spans="1:18" s="17" customFormat="1" ht="15" hidden="1" customHeight="1" x14ac:dyDescent="0.25">
      <c r="A84" s="18" t="s">
        <v>97</v>
      </c>
      <c r="B84" s="25">
        <v>113539</v>
      </c>
      <c r="C84" s="20">
        <v>0.2</v>
      </c>
      <c r="D84" s="57">
        <v>3690</v>
      </c>
      <c r="E84" s="26" t="s">
        <v>363</v>
      </c>
      <c r="F84" s="26">
        <v>3690</v>
      </c>
      <c r="G84" s="58">
        <v>3690</v>
      </c>
      <c r="H84" s="65">
        <f t="shared" si="23"/>
        <v>0</v>
      </c>
      <c r="I84" s="26">
        <f t="shared" si="24"/>
        <v>0</v>
      </c>
      <c r="J84" s="58">
        <f t="shared" si="25"/>
        <v>0</v>
      </c>
      <c r="K84" s="24">
        <v>111.27</v>
      </c>
      <c r="L84" s="36" t="s">
        <v>47</v>
      </c>
      <c r="M84" s="36">
        <v>111.32</v>
      </c>
      <c r="N84" s="37">
        <v>111.59</v>
      </c>
      <c r="O84" s="73">
        <f t="shared" si="26"/>
        <v>-9.9999999999909051E-3</v>
      </c>
      <c r="P84" s="36">
        <f t="shared" si="27"/>
        <v>4.9999999999997158E-2</v>
      </c>
      <c r="Q84" s="37">
        <f t="shared" si="27"/>
        <v>0.32999999999999829</v>
      </c>
      <c r="R84" s="8"/>
    </row>
    <row r="85" spans="1:18" s="17" customFormat="1" ht="15" hidden="1" customHeight="1" x14ac:dyDescent="0.25">
      <c r="A85" s="18" t="s">
        <v>97</v>
      </c>
      <c r="B85" s="25">
        <v>113080</v>
      </c>
      <c r="C85" s="20">
        <v>0.2</v>
      </c>
      <c r="D85" s="57">
        <v>3885</v>
      </c>
      <c r="E85" s="26" t="s">
        <v>364</v>
      </c>
      <c r="F85" s="26">
        <v>3885</v>
      </c>
      <c r="G85" s="58">
        <v>3885</v>
      </c>
      <c r="H85" s="65">
        <f t="shared" si="23"/>
        <v>0</v>
      </c>
      <c r="I85" s="26">
        <f t="shared" si="24"/>
        <v>0</v>
      </c>
      <c r="J85" s="58">
        <f t="shared" si="25"/>
        <v>0</v>
      </c>
      <c r="K85" s="24">
        <v>110.97</v>
      </c>
      <c r="L85" s="36" t="s">
        <v>430</v>
      </c>
      <c r="M85" s="36">
        <v>111.02</v>
      </c>
      <c r="N85" s="37">
        <v>111.33</v>
      </c>
      <c r="O85" s="73">
        <f t="shared" si="26"/>
        <v>-1.0000000000005116E-2</v>
      </c>
      <c r="P85" s="36">
        <f t="shared" si="27"/>
        <v>4.9999999999997158E-2</v>
      </c>
      <c r="Q85" s="37">
        <f t="shared" si="27"/>
        <v>0.37000000000000455</v>
      </c>
      <c r="R85" s="8"/>
    </row>
    <row r="86" spans="1:18" s="17" customFormat="1" ht="15" hidden="1" customHeight="1" x14ac:dyDescent="0.25">
      <c r="A86" s="18" t="s">
        <v>97</v>
      </c>
      <c r="B86" s="25">
        <v>112547</v>
      </c>
      <c r="C86" s="20">
        <v>0.2</v>
      </c>
      <c r="D86" s="57">
        <v>3885</v>
      </c>
      <c r="E86" s="26" t="s">
        <v>364</v>
      </c>
      <c r="F86" s="26">
        <v>3885</v>
      </c>
      <c r="G86" s="58">
        <v>3885</v>
      </c>
      <c r="H86" s="65">
        <f t="shared" si="23"/>
        <v>0</v>
      </c>
      <c r="I86" s="26">
        <f t="shared" si="24"/>
        <v>0</v>
      </c>
      <c r="J86" s="58">
        <f t="shared" si="25"/>
        <v>0</v>
      </c>
      <c r="K86" s="24">
        <v>110.67</v>
      </c>
      <c r="L86" s="36" t="s">
        <v>431</v>
      </c>
      <c r="M86" s="36">
        <v>110.73</v>
      </c>
      <c r="N86" s="37">
        <v>111.07</v>
      </c>
      <c r="O86" s="73">
        <f t="shared" si="26"/>
        <v>-1.0000000000005116E-2</v>
      </c>
      <c r="P86" s="36">
        <f t="shared" si="27"/>
        <v>6.0000000000002274E-2</v>
      </c>
      <c r="Q86" s="37">
        <f t="shared" si="27"/>
        <v>0.40999999999999659</v>
      </c>
      <c r="R86" s="8"/>
    </row>
    <row r="87" spans="1:18" s="17" customFormat="1" ht="15" hidden="1" customHeight="1" x14ac:dyDescent="0.25">
      <c r="A87" s="18" t="s">
        <v>97</v>
      </c>
      <c r="B87" s="25">
        <v>111983</v>
      </c>
      <c r="C87" s="20">
        <v>0.2</v>
      </c>
      <c r="D87" s="57">
        <v>4104</v>
      </c>
      <c r="E87" s="26" t="s">
        <v>365</v>
      </c>
      <c r="F87" s="26">
        <v>4104</v>
      </c>
      <c r="G87" s="58">
        <v>4104</v>
      </c>
      <c r="H87" s="65">
        <f t="shared" si="23"/>
        <v>0</v>
      </c>
      <c r="I87" s="26">
        <f t="shared" si="24"/>
        <v>0</v>
      </c>
      <c r="J87" s="58">
        <f t="shared" si="25"/>
        <v>0</v>
      </c>
      <c r="K87" s="24">
        <v>110.33</v>
      </c>
      <c r="L87" s="36" t="s">
        <v>432</v>
      </c>
      <c r="M87" s="36">
        <v>110.4</v>
      </c>
      <c r="N87" s="37">
        <v>110.78</v>
      </c>
      <c r="O87" s="73">
        <f t="shared" si="26"/>
        <v>-1.0000000000005116E-2</v>
      </c>
      <c r="P87" s="36">
        <f t="shared" si="27"/>
        <v>7.000000000000739E-2</v>
      </c>
      <c r="Q87" s="37">
        <f t="shared" si="27"/>
        <v>0.46000000000000796</v>
      </c>
      <c r="R87" s="8"/>
    </row>
    <row r="88" spans="1:18" s="17" customFormat="1" ht="15" hidden="1" customHeight="1" x14ac:dyDescent="0.25">
      <c r="A88" s="18" t="s">
        <v>97</v>
      </c>
      <c r="B88" s="25">
        <v>111861</v>
      </c>
      <c r="C88" s="20">
        <v>0.2</v>
      </c>
      <c r="D88" s="57">
        <v>4104</v>
      </c>
      <c r="E88" s="26" t="s">
        <v>365</v>
      </c>
      <c r="F88" s="26">
        <v>4104</v>
      </c>
      <c r="G88" s="58">
        <v>4104</v>
      </c>
      <c r="H88" s="65">
        <f t="shared" si="23"/>
        <v>0</v>
      </c>
      <c r="I88" s="26">
        <f t="shared" si="24"/>
        <v>0</v>
      </c>
      <c r="J88" s="58">
        <f t="shared" si="25"/>
        <v>0</v>
      </c>
      <c r="K88" s="24">
        <v>110.17</v>
      </c>
      <c r="L88" s="36" t="s">
        <v>27</v>
      </c>
      <c r="M88" s="36">
        <v>110.24</v>
      </c>
      <c r="N88" s="37">
        <v>110.64</v>
      </c>
      <c r="O88" s="73">
        <f t="shared" si="26"/>
        <v>-1.0000000000005116E-2</v>
      </c>
      <c r="P88" s="36">
        <f t="shared" si="27"/>
        <v>6.9999999999993179E-2</v>
      </c>
      <c r="Q88" s="37">
        <f t="shared" si="27"/>
        <v>0.48000000000000398</v>
      </c>
      <c r="R88" s="8"/>
    </row>
    <row r="89" spans="1:18" s="17" customFormat="1" ht="15" hidden="1" customHeight="1" x14ac:dyDescent="0.25">
      <c r="A89" s="18" t="s">
        <v>97</v>
      </c>
      <c r="B89" s="25">
        <v>111833.5</v>
      </c>
      <c r="C89" s="20">
        <v>0.2</v>
      </c>
      <c r="D89" s="57" t="s">
        <v>61</v>
      </c>
      <c r="E89" s="26" t="s">
        <v>61</v>
      </c>
      <c r="F89" s="26" t="s">
        <v>61</v>
      </c>
      <c r="G89" s="58" t="s">
        <v>61</v>
      </c>
      <c r="H89" s="66"/>
      <c r="I89" s="66"/>
      <c r="J89" s="67"/>
      <c r="K89" s="10"/>
      <c r="L89" s="38"/>
      <c r="M89" s="38"/>
      <c r="N89" s="39"/>
      <c r="O89" s="41"/>
      <c r="P89" s="38"/>
      <c r="Q89" s="39"/>
      <c r="R89" s="8"/>
    </row>
    <row r="90" spans="1:18" s="17" customFormat="1" ht="15" hidden="1" customHeight="1" x14ac:dyDescent="0.25">
      <c r="A90" s="18" t="s">
        <v>97</v>
      </c>
      <c r="B90" s="25">
        <v>111799</v>
      </c>
      <c r="C90" s="20">
        <v>0.2</v>
      </c>
      <c r="D90" s="57">
        <v>4104</v>
      </c>
      <c r="E90" s="26" t="s">
        <v>365</v>
      </c>
      <c r="F90" s="26">
        <v>4104</v>
      </c>
      <c r="G90" s="58">
        <v>4104</v>
      </c>
      <c r="H90" s="65">
        <f t="shared" si="23"/>
        <v>0</v>
      </c>
      <c r="I90" s="26">
        <f t="shared" si="24"/>
        <v>0</v>
      </c>
      <c r="J90" s="58">
        <f t="shared" si="25"/>
        <v>0</v>
      </c>
      <c r="K90" s="24">
        <v>109.72</v>
      </c>
      <c r="L90" s="36" t="s">
        <v>433</v>
      </c>
      <c r="M90" s="36">
        <v>109.8</v>
      </c>
      <c r="N90" s="37">
        <v>109.88</v>
      </c>
      <c r="O90" s="73">
        <f t="shared" ref="O90:O95" si="28">L90-K90</f>
        <v>-1.9999999999996021E-2</v>
      </c>
      <c r="P90" s="36">
        <f t="shared" ref="P90:Q95" si="29">M90-K90</f>
        <v>7.9999999999998295E-2</v>
      </c>
      <c r="Q90" s="37">
        <f t="shared" si="29"/>
        <v>0.17999999999999261</v>
      </c>
      <c r="R90" s="8"/>
    </row>
    <row r="91" spans="1:18" s="17" customFormat="1" ht="15" hidden="1" customHeight="1" x14ac:dyDescent="0.25">
      <c r="A91" s="18" t="s">
        <v>97</v>
      </c>
      <c r="B91" s="25">
        <v>111699</v>
      </c>
      <c r="C91" s="20">
        <v>0.2</v>
      </c>
      <c r="D91" s="57">
        <v>4104</v>
      </c>
      <c r="E91" s="26" t="s">
        <v>365</v>
      </c>
      <c r="F91" s="26">
        <v>4104</v>
      </c>
      <c r="G91" s="58">
        <v>4104</v>
      </c>
      <c r="H91" s="65">
        <f t="shared" si="23"/>
        <v>0</v>
      </c>
      <c r="I91" s="26">
        <f t="shared" si="24"/>
        <v>0</v>
      </c>
      <c r="J91" s="58">
        <f t="shared" si="25"/>
        <v>0</v>
      </c>
      <c r="K91" s="24">
        <v>109.67</v>
      </c>
      <c r="L91" s="36" t="s">
        <v>434</v>
      </c>
      <c r="M91" s="36">
        <v>109.75</v>
      </c>
      <c r="N91" s="37">
        <v>109.83</v>
      </c>
      <c r="O91" s="73">
        <f t="shared" si="28"/>
        <v>-1.9999999999996021E-2</v>
      </c>
      <c r="P91" s="36">
        <f t="shared" si="29"/>
        <v>7.9999999999998295E-2</v>
      </c>
      <c r="Q91" s="37">
        <f t="shared" si="29"/>
        <v>0.17999999999999261</v>
      </c>
      <c r="R91" s="8"/>
    </row>
    <row r="92" spans="1:18" s="17" customFormat="1" ht="15" hidden="1" customHeight="1" x14ac:dyDescent="0.25">
      <c r="A92" s="18" t="s">
        <v>97</v>
      </c>
      <c r="B92" s="25">
        <v>111409</v>
      </c>
      <c r="C92" s="20">
        <v>0.2</v>
      </c>
      <c r="D92" s="57">
        <v>4104</v>
      </c>
      <c r="E92" s="26" t="s">
        <v>365</v>
      </c>
      <c r="F92" s="26">
        <v>4104</v>
      </c>
      <c r="G92" s="58">
        <v>4104</v>
      </c>
      <c r="H92" s="65">
        <f t="shared" si="23"/>
        <v>0</v>
      </c>
      <c r="I92" s="26">
        <f t="shared" si="24"/>
        <v>0</v>
      </c>
      <c r="J92" s="58">
        <f t="shared" si="25"/>
        <v>0</v>
      </c>
      <c r="K92" s="24">
        <v>109.47</v>
      </c>
      <c r="L92" s="36" t="s">
        <v>435</v>
      </c>
      <c r="M92" s="36">
        <v>109.56</v>
      </c>
      <c r="N92" s="37">
        <v>109.65</v>
      </c>
      <c r="O92" s="73">
        <f t="shared" si="28"/>
        <v>-1.9999999999996021E-2</v>
      </c>
      <c r="P92" s="36">
        <f t="shared" si="29"/>
        <v>9.0000000000003411E-2</v>
      </c>
      <c r="Q92" s="37">
        <f t="shared" si="29"/>
        <v>0.20000000000000284</v>
      </c>
      <c r="R92" s="8"/>
    </row>
    <row r="93" spans="1:18" s="17" customFormat="1" ht="15" hidden="1" customHeight="1" x14ac:dyDescent="0.25">
      <c r="A93" s="18" t="s">
        <v>97</v>
      </c>
      <c r="B93" s="25">
        <v>110813</v>
      </c>
      <c r="C93" s="20">
        <v>0.2</v>
      </c>
      <c r="D93" s="57">
        <v>4174</v>
      </c>
      <c r="E93" s="26" t="s">
        <v>366</v>
      </c>
      <c r="F93" s="26">
        <v>4174</v>
      </c>
      <c r="G93" s="58">
        <v>4174</v>
      </c>
      <c r="H93" s="65">
        <f t="shared" si="23"/>
        <v>0</v>
      </c>
      <c r="I93" s="26">
        <f t="shared" si="24"/>
        <v>0</v>
      </c>
      <c r="J93" s="58">
        <f t="shared" si="25"/>
        <v>0</v>
      </c>
      <c r="K93" s="24">
        <v>109.01</v>
      </c>
      <c r="L93" s="36" t="s">
        <v>436</v>
      </c>
      <c r="M93" s="36">
        <v>109.12</v>
      </c>
      <c r="N93" s="37">
        <v>109.23</v>
      </c>
      <c r="O93" s="73">
        <f t="shared" si="28"/>
        <v>-3.0000000000001137E-2</v>
      </c>
      <c r="P93" s="36">
        <f t="shared" si="29"/>
        <v>0.10999999999999943</v>
      </c>
      <c r="Q93" s="37">
        <f t="shared" si="29"/>
        <v>0.25</v>
      </c>
      <c r="R93" s="8"/>
    </row>
    <row r="94" spans="1:18" s="17" customFormat="1" ht="15" hidden="1" customHeight="1" x14ac:dyDescent="0.25">
      <c r="A94" s="18" t="s">
        <v>97</v>
      </c>
      <c r="B94" s="25">
        <v>110549</v>
      </c>
      <c r="C94" s="20">
        <v>0.2</v>
      </c>
      <c r="D94" s="57">
        <v>4174</v>
      </c>
      <c r="E94" s="26" t="s">
        <v>366</v>
      </c>
      <c r="F94" s="26">
        <v>4174</v>
      </c>
      <c r="G94" s="58">
        <v>4174</v>
      </c>
      <c r="H94" s="65">
        <f t="shared" si="23"/>
        <v>0</v>
      </c>
      <c r="I94" s="26">
        <f t="shared" si="24"/>
        <v>0</v>
      </c>
      <c r="J94" s="58">
        <f t="shared" si="25"/>
        <v>0</v>
      </c>
      <c r="K94" s="24">
        <v>108.79</v>
      </c>
      <c r="L94" s="36" t="s">
        <v>437</v>
      </c>
      <c r="M94" s="36">
        <v>108.91</v>
      </c>
      <c r="N94" s="37">
        <v>109.02</v>
      </c>
      <c r="O94" s="73">
        <f t="shared" si="28"/>
        <v>-3.0000000000001137E-2</v>
      </c>
      <c r="P94" s="36">
        <f t="shared" si="29"/>
        <v>0.11999999999999034</v>
      </c>
      <c r="Q94" s="37">
        <f t="shared" si="29"/>
        <v>0.25999999999999091</v>
      </c>
      <c r="R94" s="8"/>
    </row>
    <row r="95" spans="1:18" s="17" customFormat="1" ht="15" hidden="1" customHeight="1" x14ac:dyDescent="0.25">
      <c r="A95" s="18" t="s">
        <v>97</v>
      </c>
      <c r="B95" s="25">
        <v>110454</v>
      </c>
      <c r="C95" s="20">
        <v>0.2</v>
      </c>
      <c r="D95" s="57">
        <v>4419</v>
      </c>
      <c r="E95" s="26" t="s">
        <v>367</v>
      </c>
      <c r="F95" s="26">
        <v>4419</v>
      </c>
      <c r="G95" s="58">
        <v>4419</v>
      </c>
      <c r="H95" s="65">
        <f t="shared" si="23"/>
        <v>0</v>
      </c>
      <c r="I95" s="26">
        <f t="shared" si="24"/>
        <v>0</v>
      </c>
      <c r="J95" s="58">
        <f t="shared" si="25"/>
        <v>0</v>
      </c>
      <c r="K95" s="24">
        <v>108.7</v>
      </c>
      <c r="L95" s="36" t="s">
        <v>28</v>
      </c>
      <c r="M95" s="36">
        <v>108.83</v>
      </c>
      <c r="N95" s="37">
        <v>108.94</v>
      </c>
      <c r="O95" s="73">
        <f t="shared" si="28"/>
        <v>-3.0000000000001137E-2</v>
      </c>
      <c r="P95" s="36">
        <f t="shared" si="29"/>
        <v>0.12999999999999545</v>
      </c>
      <c r="Q95" s="37">
        <f t="shared" si="29"/>
        <v>0.26999999999999602</v>
      </c>
      <c r="R95" s="8"/>
    </row>
    <row r="96" spans="1:18" s="17" customFormat="1" ht="15" hidden="1" customHeight="1" x14ac:dyDescent="0.25">
      <c r="A96" s="18" t="s">
        <v>97</v>
      </c>
      <c r="B96" s="25">
        <v>110399</v>
      </c>
      <c r="C96" s="20">
        <v>0.2</v>
      </c>
      <c r="D96" s="57" t="s">
        <v>61</v>
      </c>
      <c r="E96" s="26" t="s">
        <v>61</v>
      </c>
      <c r="F96" s="26" t="s">
        <v>61</v>
      </c>
      <c r="G96" s="58" t="s">
        <v>61</v>
      </c>
      <c r="H96" s="66"/>
      <c r="I96" s="66"/>
      <c r="J96" s="67"/>
      <c r="K96" s="10"/>
      <c r="L96" s="38"/>
      <c r="M96" s="38"/>
      <c r="N96" s="39"/>
      <c r="O96" s="41"/>
      <c r="P96" s="38"/>
      <c r="Q96" s="39"/>
      <c r="R96" s="8"/>
    </row>
    <row r="97" spans="1:18" s="17" customFormat="1" ht="15" hidden="1" customHeight="1" x14ac:dyDescent="0.25">
      <c r="A97" s="18" t="s">
        <v>97</v>
      </c>
      <c r="B97" s="25">
        <v>110346</v>
      </c>
      <c r="C97" s="20">
        <v>0.2</v>
      </c>
      <c r="D97" s="57">
        <v>4419</v>
      </c>
      <c r="E97" s="26" t="s">
        <v>367</v>
      </c>
      <c r="F97" s="26">
        <v>4419</v>
      </c>
      <c r="G97" s="58">
        <v>4419</v>
      </c>
      <c r="H97" s="65">
        <f t="shared" si="23"/>
        <v>0</v>
      </c>
      <c r="I97" s="26">
        <f t="shared" si="24"/>
        <v>0</v>
      </c>
      <c r="J97" s="58">
        <f t="shared" si="25"/>
        <v>0</v>
      </c>
      <c r="K97" s="24">
        <v>108.55</v>
      </c>
      <c r="L97" s="36" t="s">
        <v>438</v>
      </c>
      <c r="M97" s="36">
        <v>108.68</v>
      </c>
      <c r="N97" s="37">
        <v>108.8</v>
      </c>
      <c r="O97" s="73">
        <f t="shared" ref="O97:O101" si="30">L97-K97</f>
        <v>-3.0000000000001137E-2</v>
      </c>
      <c r="P97" s="36">
        <f t="shared" ref="P97:Q101" si="31">M97-K97</f>
        <v>0.13000000000000966</v>
      </c>
      <c r="Q97" s="37">
        <f t="shared" si="31"/>
        <v>0.28000000000000114</v>
      </c>
      <c r="R97" s="8"/>
    </row>
    <row r="98" spans="1:18" s="17" customFormat="1" ht="15" hidden="1" customHeight="1" x14ac:dyDescent="0.25">
      <c r="A98" s="18" t="s">
        <v>97</v>
      </c>
      <c r="B98" s="25">
        <v>110243</v>
      </c>
      <c r="C98" s="20">
        <v>0.2</v>
      </c>
      <c r="D98" s="57">
        <v>4419</v>
      </c>
      <c r="E98" s="26" t="s">
        <v>367</v>
      </c>
      <c r="F98" s="26">
        <v>4419</v>
      </c>
      <c r="G98" s="58">
        <v>4419</v>
      </c>
      <c r="H98" s="65">
        <f t="shared" si="23"/>
        <v>0</v>
      </c>
      <c r="I98" s="26">
        <f t="shared" si="24"/>
        <v>0</v>
      </c>
      <c r="J98" s="58">
        <f t="shared" si="25"/>
        <v>0</v>
      </c>
      <c r="K98" s="24">
        <v>108.4</v>
      </c>
      <c r="L98" s="36" t="s">
        <v>41</v>
      </c>
      <c r="M98" s="36">
        <v>108.54</v>
      </c>
      <c r="N98" s="37">
        <v>108.67</v>
      </c>
      <c r="O98" s="73">
        <f t="shared" si="30"/>
        <v>-3.0000000000001137E-2</v>
      </c>
      <c r="P98" s="36">
        <f t="shared" si="31"/>
        <v>0.14000000000000057</v>
      </c>
      <c r="Q98" s="37">
        <f t="shared" si="31"/>
        <v>0.29999999999999716</v>
      </c>
      <c r="R98" s="8"/>
    </row>
    <row r="99" spans="1:18" s="17" customFormat="1" ht="15" hidden="1" customHeight="1" x14ac:dyDescent="0.25">
      <c r="A99" s="18" t="s">
        <v>97</v>
      </c>
      <c r="B99" s="25">
        <v>109208</v>
      </c>
      <c r="C99" s="20">
        <v>0.2</v>
      </c>
      <c r="D99" s="57">
        <v>4419</v>
      </c>
      <c r="E99" s="26" t="s">
        <v>367</v>
      </c>
      <c r="F99" s="26">
        <v>4419</v>
      </c>
      <c r="G99" s="58">
        <v>4419</v>
      </c>
      <c r="H99" s="65">
        <f t="shared" si="23"/>
        <v>0</v>
      </c>
      <c r="I99" s="26">
        <f t="shared" si="24"/>
        <v>0</v>
      </c>
      <c r="J99" s="58">
        <f t="shared" si="25"/>
        <v>0</v>
      </c>
      <c r="K99" s="24">
        <v>107.01</v>
      </c>
      <c r="L99" s="36" t="s">
        <v>43</v>
      </c>
      <c r="M99" s="36">
        <v>107.26</v>
      </c>
      <c r="N99" s="37">
        <v>107.49</v>
      </c>
      <c r="O99" s="73">
        <f t="shared" si="30"/>
        <v>-6.0000000000002274E-2</v>
      </c>
      <c r="P99" s="36">
        <f t="shared" si="31"/>
        <v>0.25</v>
      </c>
      <c r="Q99" s="37">
        <f t="shared" si="31"/>
        <v>0.53999999999999204</v>
      </c>
      <c r="R99" s="8"/>
    </row>
    <row r="100" spans="1:18" s="17" customFormat="1" ht="15" hidden="1" customHeight="1" x14ac:dyDescent="0.25">
      <c r="A100" s="18" t="s">
        <v>97</v>
      </c>
      <c r="B100" s="25">
        <v>108454</v>
      </c>
      <c r="C100" s="20">
        <v>0.2</v>
      </c>
      <c r="D100" s="57">
        <v>4419</v>
      </c>
      <c r="E100" s="26" t="s">
        <v>367</v>
      </c>
      <c r="F100" s="26">
        <v>4419</v>
      </c>
      <c r="G100" s="58">
        <v>4419</v>
      </c>
      <c r="H100" s="65">
        <f t="shared" si="23"/>
        <v>0</v>
      </c>
      <c r="I100" s="26">
        <f t="shared" si="24"/>
        <v>0</v>
      </c>
      <c r="J100" s="58">
        <f t="shared" si="25"/>
        <v>0</v>
      </c>
      <c r="K100" s="24">
        <v>105.92</v>
      </c>
      <c r="L100" s="36" t="s">
        <v>439</v>
      </c>
      <c r="M100" s="36">
        <v>106.35</v>
      </c>
      <c r="N100" s="37">
        <v>106.69</v>
      </c>
      <c r="O100" s="73">
        <f t="shared" si="30"/>
        <v>-0.10999999999999943</v>
      </c>
      <c r="P100" s="36">
        <f t="shared" si="31"/>
        <v>0.42999999999999261</v>
      </c>
      <c r="Q100" s="37">
        <f t="shared" si="31"/>
        <v>0.87999999999999545</v>
      </c>
      <c r="R100" s="8"/>
    </row>
    <row r="101" spans="1:18" s="17" customFormat="1" ht="15" customHeight="1" x14ac:dyDescent="0.25">
      <c r="A101" s="18" t="s">
        <v>97</v>
      </c>
      <c r="B101" s="25">
        <v>108354</v>
      </c>
      <c r="C101" s="20">
        <v>0.2</v>
      </c>
      <c r="D101" s="57">
        <v>4419</v>
      </c>
      <c r="E101" s="26">
        <v>4419</v>
      </c>
      <c r="F101" s="26">
        <v>4419</v>
      </c>
      <c r="G101" s="58">
        <v>4419</v>
      </c>
      <c r="H101" s="65">
        <f t="shared" si="23"/>
        <v>0</v>
      </c>
      <c r="I101" s="26">
        <f t="shared" si="24"/>
        <v>0</v>
      </c>
      <c r="J101" s="58">
        <f t="shared" si="25"/>
        <v>0</v>
      </c>
      <c r="K101" s="24">
        <v>105.79</v>
      </c>
      <c r="L101" s="36" t="s">
        <v>440</v>
      </c>
      <c r="M101" s="36">
        <v>106.24</v>
      </c>
      <c r="N101" s="37">
        <v>106.6</v>
      </c>
      <c r="O101" s="73">
        <f t="shared" si="30"/>
        <v>-0.12000000000000455</v>
      </c>
      <c r="P101" s="36">
        <f t="shared" si="31"/>
        <v>0.44999999999998863</v>
      </c>
      <c r="Q101" s="37">
        <f t="shared" si="31"/>
        <v>0.92999999999999261</v>
      </c>
      <c r="R101" s="8"/>
    </row>
    <row r="102" spans="1:18" s="17" customFormat="1" ht="15" customHeight="1" x14ac:dyDescent="0.25">
      <c r="A102" s="18" t="s">
        <v>97</v>
      </c>
      <c r="B102" s="25">
        <v>108339</v>
      </c>
      <c r="C102" s="20">
        <v>0.2</v>
      </c>
      <c r="D102" s="112" t="s">
        <v>102</v>
      </c>
      <c r="E102" s="113"/>
      <c r="F102" s="113"/>
      <c r="G102" s="114"/>
      <c r="H102" s="66"/>
      <c r="I102" s="66"/>
      <c r="J102" s="67"/>
      <c r="K102" s="10"/>
      <c r="L102" s="38"/>
      <c r="M102" s="38"/>
      <c r="N102" s="39"/>
      <c r="O102" s="41"/>
      <c r="P102" s="38"/>
      <c r="Q102" s="39"/>
      <c r="R102" s="8"/>
    </row>
    <row r="103" spans="1:18" s="17" customFormat="1" ht="15" customHeight="1" x14ac:dyDescent="0.25">
      <c r="A103" s="18" t="s">
        <v>97</v>
      </c>
      <c r="B103" s="25">
        <v>108323</v>
      </c>
      <c r="C103" s="20">
        <v>0.2</v>
      </c>
      <c r="D103" s="57">
        <v>4419</v>
      </c>
      <c r="E103" s="26">
        <v>4419</v>
      </c>
      <c r="F103" s="26">
        <v>4419</v>
      </c>
      <c r="G103" s="58">
        <v>4419</v>
      </c>
      <c r="H103" s="65">
        <f t="shared" si="23"/>
        <v>0</v>
      </c>
      <c r="I103" s="26">
        <f t="shared" si="24"/>
        <v>0</v>
      </c>
      <c r="J103" s="58">
        <f t="shared" si="25"/>
        <v>0</v>
      </c>
      <c r="K103" s="24">
        <v>105.66</v>
      </c>
      <c r="L103" s="36" t="s">
        <v>67</v>
      </c>
      <c r="M103" s="36">
        <v>106.12</v>
      </c>
      <c r="N103" s="37">
        <v>106.54</v>
      </c>
      <c r="O103" s="73">
        <f t="shared" ref="O103:O151" si="32">L103-K103</f>
        <v>-0.12999999999999545</v>
      </c>
      <c r="P103" s="36">
        <f t="shared" ref="P103:Q136" si="33">M103-K103</f>
        <v>0.46000000000000796</v>
      </c>
      <c r="Q103" s="37">
        <f t="shared" si="33"/>
        <v>1.0100000000000051</v>
      </c>
      <c r="R103" s="8"/>
    </row>
    <row r="104" spans="1:18" s="17" customFormat="1" ht="15" customHeight="1" x14ac:dyDescent="0.25">
      <c r="A104" s="18" t="s">
        <v>97</v>
      </c>
      <c r="B104" s="25">
        <v>108221</v>
      </c>
      <c r="C104" s="20">
        <v>0.2</v>
      </c>
      <c r="D104" s="57">
        <v>4720</v>
      </c>
      <c r="E104" s="26">
        <v>4720</v>
      </c>
      <c r="F104" s="26">
        <v>4720</v>
      </c>
      <c r="G104" s="58">
        <v>4720</v>
      </c>
      <c r="H104" s="65">
        <f t="shared" si="23"/>
        <v>0</v>
      </c>
      <c r="I104" s="26">
        <f t="shared" si="24"/>
        <v>0</v>
      </c>
      <c r="J104" s="58">
        <f t="shared" si="25"/>
        <v>0</v>
      </c>
      <c r="K104" s="24">
        <v>105.46</v>
      </c>
      <c r="L104" s="36" t="s">
        <v>441</v>
      </c>
      <c r="M104" s="36">
        <v>105.96</v>
      </c>
      <c r="N104" s="37">
        <v>106.41</v>
      </c>
      <c r="O104" s="73">
        <f t="shared" si="32"/>
        <v>-0.14000000000000057</v>
      </c>
      <c r="P104" s="36">
        <f t="shared" si="33"/>
        <v>0.5</v>
      </c>
      <c r="Q104" s="37">
        <f t="shared" si="33"/>
        <v>1.0900000000000034</v>
      </c>
      <c r="R104" s="8"/>
    </row>
    <row r="105" spans="1:18" s="17" customFormat="1" ht="15" customHeight="1" x14ac:dyDescent="0.25">
      <c r="A105" s="18" t="s">
        <v>97</v>
      </c>
      <c r="B105" s="25">
        <v>107598</v>
      </c>
      <c r="C105" s="20">
        <v>0.2</v>
      </c>
      <c r="D105" s="57">
        <v>4720</v>
      </c>
      <c r="E105" s="26">
        <v>4720</v>
      </c>
      <c r="F105" s="26">
        <v>4720</v>
      </c>
      <c r="G105" s="58">
        <v>4720</v>
      </c>
      <c r="H105" s="65">
        <f t="shared" si="23"/>
        <v>0</v>
      </c>
      <c r="I105" s="26">
        <f t="shared" si="24"/>
        <v>0</v>
      </c>
      <c r="J105" s="58">
        <f t="shared" si="25"/>
        <v>0</v>
      </c>
      <c r="K105" s="24">
        <v>104.69</v>
      </c>
      <c r="L105" s="36" t="s">
        <v>29</v>
      </c>
      <c r="M105" s="36">
        <v>105.39</v>
      </c>
      <c r="N105" s="37">
        <v>105.96</v>
      </c>
      <c r="O105" s="73">
        <f t="shared" si="32"/>
        <v>-0.20999999999999375</v>
      </c>
      <c r="P105" s="36">
        <f t="shared" si="33"/>
        <v>0.70000000000000284</v>
      </c>
      <c r="Q105" s="37">
        <f t="shared" si="33"/>
        <v>1.4799999999999898</v>
      </c>
      <c r="R105" s="8"/>
    </row>
    <row r="106" spans="1:18" s="17" customFormat="1" ht="15" customHeight="1" x14ac:dyDescent="0.25">
      <c r="A106" s="18" t="s">
        <v>97</v>
      </c>
      <c r="B106" s="25">
        <v>106727</v>
      </c>
      <c r="C106" s="20">
        <v>0.2</v>
      </c>
      <c r="D106" s="57">
        <v>4720</v>
      </c>
      <c r="E106" s="26">
        <v>4720</v>
      </c>
      <c r="F106" s="26">
        <v>4720</v>
      </c>
      <c r="G106" s="58">
        <v>4720</v>
      </c>
      <c r="H106" s="65">
        <f t="shared" si="23"/>
        <v>0</v>
      </c>
      <c r="I106" s="26">
        <f t="shared" si="24"/>
        <v>0</v>
      </c>
      <c r="J106" s="58">
        <f t="shared" si="25"/>
        <v>0</v>
      </c>
      <c r="K106" s="24">
        <v>103.94</v>
      </c>
      <c r="L106" s="36" t="s">
        <v>60</v>
      </c>
      <c r="M106" s="36">
        <v>104.86</v>
      </c>
      <c r="N106" s="37">
        <v>105.56</v>
      </c>
      <c r="O106" s="73">
        <f t="shared" si="32"/>
        <v>-0.29999999999999716</v>
      </c>
      <c r="P106" s="36">
        <f t="shared" si="33"/>
        <v>0.92000000000000171</v>
      </c>
      <c r="Q106" s="37">
        <f t="shared" si="33"/>
        <v>1.9200000000000017</v>
      </c>
      <c r="R106" s="8"/>
    </row>
    <row r="107" spans="1:18" s="17" customFormat="1" ht="15" customHeight="1" x14ac:dyDescent="0.25">
      <c r="A107" s="18" t="s">
        <v>97</v>
      </c>
      <c r="B107" s="25">
        <v>105640</v>
      </c>
      <c r="C107" s="20">
        <v>0.2</v>
      </c>
      <c r="D107" s="57">
        <v>4720</v>
      </c>
      <c r="E107" s="26">
        <v>4720</v>
      </c>
      <c r="F107" s="26">
        <v>4720</v>
      </c>
      <c r="G107" s="58">
        <v>4720</v>
      </c>
      <c r="H107" s="65">
        <f t="shared" si="23"/>
        <v>0</v>
      </c>
      <c r="I107" s="26">
        <f t="shared" si="24"/>
        <v>0</v>
      </c>
      <c r="J107" s="58">
        <f t="shared" si="25"/>
        <v>0</v>
      </c>
      <c r="K107" s="24">
        <v>103.07</v>
      </c>
      <c r="L107" s="36" t="s">
        <v>45</v>
      </c>
      <c r="M107" s="36">
        <v>104.27</v>
      </c>
      <c r="N107" s="37">
        <v>105.12</v>
      </c>
      <c r="O107" s="73">
        <f t="shared" si="32"/>
        <v>-0.43999999999999773</v>
      </c>
      <c r="P107" s="36">
        <f t="shared" si="33"/>
        <v>1.2000000000000028</v>
      </c>
      <c r="Q107" s="37">
        <f t="shared" si="33"/>
        <v>2.4900000000000091</v>
      </c>
      <c r="R107" s="8"/>
    </row>
    <row r="108" spans="1:18" x14ac:dyDescent="0.25">
      <c r="A108" s="5" t="s">
        <v>4</v>
      </c>
      <c r="B108" s="26" t="s">
        <v>5</v>
      </c>
      <c r="C108" s="20">
        <v>0.2</v>
      </c>
      <c r="D108" s="57">
        <v>3869</v>
      </c>
      <c r="E108" s="28">
        <v>3869</v>
      </c>
      <c r="F108" s="28">
        <v>3869</v>
      </c>
      <c r="G108" s="59">
        <v>3869</v>
      </c>
      <c r="H108" s="65">
        <f t="shared" si="23"/>
        <v>0</v>
      </c>
      <c r="I108" s="26">
        <f t="shared" si="24"/>
        <v>0</v>
      </c>
      <c r="J108" s="58">
        <f t="shared" si="25"/>
        <v>0</v>
      </c>
      <c r="K108" s="73">
        <v>102.74</v>
      </c>
      <c r="L108" s="36">
        <v>102.23</v>
      </c>
      <c r="M108" s="36">
        <v>101.4</v>
      </c>
      <c r="N108" s="37">
        <v>101.05</v>
      </c>
      <c r="O108" s="73">
        <f t="shared" si="32"/>
        <v>-0.50999999999999091</v>
      </c>
      <c r="P108" s="36">
        <f t="shared" si="33"/>
        <v>-1.3399999999999892</v>
      </c>
      <c r="Q108" s="37">
        <f t="shared" si="33"/>
        <v>-1.1800000000000068</v>
      </c>
      <c r="R108" s="16" t="str">
        <f t="shared" ref="R108:R152" si="34">B108</f>
        <v>105083.*</v>
      </c>
    </row>
    <row r="109" spans="1:18" x14ac:dyDescent="0.25">
      <c r="A109" s="5" t="s">
        <v>4</v>
      </c>
      <c r="B109" s="26" t="s">
        <v>6</v>
      </c>
      <c r="C109" s="20">
        <v>0.2</v>
      </c>
      <c r="D109" s="57">
        <v>3894</v>
      </c>
      <c r="E109" s="28">
        <v>3894</v>
      </c>
      <c r="F109" s="28">
        <v>3894</v>
      </c>
      <c r="G109" s="59">
        <v>3894</v>
      </c>
      <c r="H109" s="68">
        <f t="shared" ref="H109:H114" si="35">E109-D109</f>
        <v>0</v>
      </c>
      <c r="I109" s="28">
        <f t="shared" ref="I109:I114" si="36">F109-D109</f>
        <v>0</v>
      </c>
      <c r="J109" s="59">
        <f>G109-D109</f>
        <v>0</v>
      </c>
      <c r="K109" s="73">
        <v>102.57</v>
      </c>
      <c r="L109" s="36">
        <v>102.02</v>
      </c>
      <c r="M109" s="36">
        <v>101.1</v>
      </c>
      <c r="N109" s="37">
        <v>100.7</v>
      </c>
      <c r="O109" s="24">
        <f t="shared" si="32"/>
        <v>-0.54999999999999716</v>
      </c>
      <c r="P109" s="23">
        <f t="shared" si="33"/>
        <v>-1.4699999999999989</v>
      </c>
      <c r="Q109" s="37">
        <f t="shared" si="33"/>
        <v>-1.3199999999999932</v>
      </c>
      <c r="R109" s="16" t="str">
        <f t="shared" si="34"/>
        <v>104805.*</v>
      </c>
    </row>
    <row r="110" spans="1:18" x14ac:dyDescent="0.25">
      <c r="A110" s="5" t="s">
        <v>7</v>
      </c>
      <c r="B110" s="26">
        <v>104527</v>
      </c>
      <c r="C110" s="20">
        <v>0.2</v>
      </c>
      <c r="D110" s="57">
        <v>3529</v>
      </c>
      <c r="E110" s="28">
        <v>3141</v>
      </c>
      <c r="F110" s="28">
        <v>2477</v>
      </c>
      <c r="G110" s="59">
        <v>2342</v>
      </c>
      <c r="H110" s="68">
        <f t="shared" si="35"/>
        <v>-388</v>
      </c>
      <c r="I110" s="28">
        <f t="shared" si="36"/>
        <v>-1052</v>
      </c>
      <c r="J110" s="59">
        <f t="shared" ref="J110:J163" si="37">G110-D110</f>
        <v>-1187</v>
      </c>
      <c r="K110" s="73">
        <v>102.44</v>
      </c>
      <c r="L110" s="36">
        <v>101.91</v>
      </c>
      <c r="M110" s="36">
        <v>101.03</v>
      </c>
      <c r="N110" s="37">
        <v>100.63</v>
      </c>
      <c r="O110" s="24">
        <f t="shared" si="32"/>
        <v>-0.53000000000000114</v>
      </c>
      <c r="P110" s="23">
        <f t="shared" si="33"/>
        <v>-1.4099999999999966</v>
      </c>
      <c r="Q110" s="37">
        <f t="shared" si="33"/>
        <v>-1.2800000000000011</v>
      </c>
      <c r="R110" s="16">
        <f t="shared" si="34"/>
        <v>104527</v>
      </c>
    </row>
    <row r="111" spans="1:18" x14ac:dyDescent="0.25">
      <c r="A111" s="5" t="s">
        <v>7</v>
      </c>
      <c r="B111" s="26">
        <v>103364</v>
      </c>
      <c r="C111" s="20">
        <v>0.2</v>
      </c>
      <c r="D111" s="57">
        <v>3820</v>
      </c>
      <c r="E111" s="28">
        <v>3436</v>
      </c>
      <c r="F111" s="28">
        <v>2786</v>
      </c>
      <c r="G111" s="59">
        <v>2607</v>
      </c>
      <c r="H111" s="68">
        <f t="shared" si="35"/>
        <v>-384</v>
      </c>
      <c r="I111" s="28">
        <f t="shared" si="36"/>
        <v>-1034</v>
      </c>
      <c r="J111" s="59">
        <f t="shared" si="37"/>
        <v>-1213</v>
      </c>
      <c r="K111" s="73">
        <v>101.83</v>
      </c>
      <c r="L111" s="36">
        <v>101.32</v>
      </c>
      <c r="M111" s="36">
        <v>100.52</v>
      </c>
      <c r="N111" s="37">
        <v>100.11</v>
      </c>
      <c r="O111" s="24">
        <f t="shared" si="32"/>
        <v>-0.51000000000000512</v>
      </c>
      <c r="P111" s="23">
        <f t="shared" si="33"/>
        <v>-1.3100000000000023</v>
      </c>
      <c r="Q111" s="37">
        <f t="shared" si="33"/>
        <v>-1.2099999999999937</v>
      </c>
      <c r="R111" s="16">
        <f t="shared" si="34"/>
        <v>103364</v>
      </c>
    </row>
    <row r="112" spans="1:18" x14ac:dyDescent="0.25">
      <c r="A112" s="5" t="s">
        <v>7</v>
      </c>
      <c r="B112" s="26">
        <v>102317</v>
      </c>
      <c r="C112" s="20">
        <v>0.2</v>
      </c>
      <c r="D112" s="57">
        <v>4085</v>
      </c>
      <c r="E112" s="28">
        <v>3708</v>
      </c>
      <c r="F112" s="28">
        <v>3077</v>
      </c>
      <c r="G112" s="59">
        <v>2855</v>
      </c>
      <c r="H112" s="68">
        <f t="shared" si="35"/>
        <v>-377</v>
      </c>
      <c r="I112" s="28">
        <f t="shared" si="36"/>
        <v>-1008</v>
      </c>
      <c r="J112" s="59">
        <f t="shared" si="37"/>
        <v>-1230</v>
      </c>
      <c r="K112" s="73">
        <v>101.17</v>
      </c>
      <c r="L112" s="36">
        <v>100.68</v>
      </c>
      <c r="M112" s="36">
        <v>99.96</v>
      </c>
      <c r="N112" s="37">
        <v>99.54</v>
      </c>
      <c r="O112" s="24">
        <f t="shared" si="32"/>
        <v>-0.48999999999999488</v>
      </c>
      <c r="P112" s="23">
        <f t="shared" si="33"/>
        <v>-1.210000000000008</v>
      </c>
      <c r="Q112" s="37">
        <f t="shared" si="33"/>
        <v>-1.1400000000000006</v>
      </c>
      <c r="R112" s="16">
        <f t="shared" si="34"/>
        <v>102317</v>
      </c>
    </row>
    <row r="113" spans="1:18" x14ac:dyDescent="0.25">
      <c r="A113" s="5" t="s">
        <v>7</v>
      </c>
      <c r="B113" s="26">
        <v>101430</v>
      </c>
      <c r="C113" s="20">
        <v>0.2</v>
      </c>
      <c r="D113" s="57">
        <v>4310</v>
      </c>
      <c r="E113" s="28">
        <v>3941</v>
      </c>
      <c r="F113" s="28">
        <v>3331</v>
      </c>
      <c r="G113" s="59">
        <v>3069</v>
      </c>
      <c r="H113" s="68">
        <f t="shared" si="35"/>
        <v>-369</v>
      </c>
      <c r="I113" s="28">
        <f t="shared" si="36"/>
        <v>-979</v>
      </c>
      <c r="J113" s="59">
        <f t="shared" si="37"/>
        <v>-1241</v>
      </c>
      <c r="K113" s="73">
        <v>100.51</v>
      </c>
      <c r="L113" s="36">
        <v>100.02</v>
      </c>
      <c r="M113" s="36">
        <v>99.37</v>
      </c>
      <c r="N113" s="37">
        <v>98.97</v>
      </c>
      <c r="O113" s="24">
        <f t="shared" si="32"/>
        <v>-0.49000000000000909</v>
      </c>
      <c r="P113" s="23">
        <f t="shared" si="33"/>
        <v>-1.1400000000000006</v>
      </c>
      <c r="Q113" s="37">
        <f t="shared" si="33"/>
        <v>-1.0499999999999972</v>
      </c>
      <c r="R113" s="16">
        <f t="shared" si="34"/>
        <v>101430</v>
      </c>
    </row>
    <row r="114" spans="1:18" x14ac:dyDescent="0.25">
      <c r="A114" s="5" t="s">
        <v>7</v>
      </c>
      <c r="B114" s="26">
        <v>101325</v>
      </c>
      <c r="C114" s="20">
        <v>0.2</v>
      </c>
      <c r="D114" s="57">
        <v>4310</v>
      </c>
      <c r="E114" s="28">
        <v>3941</v>
      </c>
      <c r="F114" s="28">
        <v>3331</v>
      </c>
      <c r="G114" s="59">
        <v>3069</v>
      </c>
      <c r="H114" s="68">
        <f t="shared" si="35"/>
        <v>-369</v>
      </c>
      <c r="I114" s="28">
        <f t="shared" si="36"/>
        <v>-979</v>
      </c>
      <c r="J114" s="59">
        <f t="shared" si="37"/>
        <v>-1241</v>
      </c>
      <c r="K114" s="73">
        <v>100.39</v>
      </c>
      <c r="L114" s="36">
        <v>99.92</v>
      </c>
      <c r="M114" s="36">
        <v>99.28</v>
      </c>
      <c r="N114" s="37">
        <v>98.89</v>
      </c>
      <c r="O114" s="24">
        <f t="shared" si="32"/>
        <v>-0.46999999999999886</v>
      </c>
      <c r="P114" s="23">
        <f t="shared" si="33"/>
        <v>-1.1099999999999994</v>
      </c>
      <c r="Q114" s="37">
        <f t="shared" si="33"/>
        <v>-1.0300000000000011</v>
      </c>
      <c r="R114" s="16">
        <f t="shared" si="34"/>
        <v>101325</v>
      </c>
    </row>
    <row r="115" spans="1:18" ht="14.45" customHeight="1" x14ac:dyDescent="0.25">
      <c r="A115" s="5" t="s">
        <v>7</v>
      </c>
      <c r="B115" s="26">
        <v>101296</v>
      </c>
      <c r="C115" s="20">
        <v>0.2</v>
      </c>
      <c r="D115" s="112" t="s">
        <v>103</v>
      </c>
      <c r="E115" s="113"/>
      <c r="F115" s="113"/>
      <c r="G115" s="114"/>
      <c r="H115" s="66"/>
      <c r="I115" s="66"/>
      <c r="J115" s="67"/>
      <c r="K115" s="41"/>
      <c r="L115" s="38"/>
      <c r="M115" s="38"/>
      <c r="N115" s="39"/>
      <c r="O115" s="41"/>
      <c r="P115" s="38"/>
      <c r="Q115" s="39"/>
      <c r="R115" s="16">
        <f t="shared" si="34"/>
        <v>101296</v>
      </c>
    </row>
    <row r="116" spans="1:18" x14ac:dyDescent="0.25">
      <c r="A116" s="5" t="s">
        <v>7</v>
      </c>
      <c r="B116" s="26">
        <v>101274</v>
      </c>
      <c r="C116" s="20">
        <v>0.2</v>
      </c>
      <c r="D116" s="57">
        <v>4310</v>
      </c>
      <c r="E116" s="28">
        <v>3941</v>
      </c>
      <c r="F116" s="28">
        <v>3331</v>
      </c>
      <c r="G116" s="59">
        <v>3069</v>
      </c>
      <c r="H116" s="68">
        <f t="shared" ref="H116:H121" si="38">E116-D116</f>
        <v>-369</v>
      </c>
      <c r="I116" s="28">
        <f t="shared" ref="I116:I121" si="39">F116-D116</f>
        <v>-979</v>
      </c>
      <c r="J116" s="59">
        <f t="shared" si="37"/>
        <v>-1241</v>
      </c>
      <c r="K116" s="73">
        <v>100.23</v>
      </c>
      <c r="L116" s="36">
        <v>99.84</v>
      </c>
      <c r="M116" s="36">
        <v>99.21</v>
      </c>
      <c r="N116" s="37">
        <v>98.82</v>
      </c>
      <c r="O116" s="24">
        <f t="shared" si="32"/>
        <v>-0.39000000000000057</v>
      </c>
      <c r="P116" s="23">
        <f t="shared" si="33"/>
        <v>-1.0200000000000102</v>
      </c>
      <c r="Q116" s="37">
        <f t="shared" si="33"/>
        <v>-1.0200000000000102</v>
      </c>
      <c r="R116" s="16">
        <f t="shared" si="34"/>
        <v>101274</v>
      </c>
    </row>
    <row r="117" spans="1:18" x14ac:dyDescent="0.25">
      <c r="A117" s="5" t="s">
        <v>7</v>
      </c>
      <c r="B117" s="26">
        <v>101172</v>
      </c>
      <c r="C117" s="20">
        <v>0.2</v>
      </c>
      <c r="D117" s="57">
        <v>4310</v>
      </c>
      <c r="E117" s="28">
        <v>3941</v>
      </c>
      <c r="F117" s="28">
        <v>3331</v>
      </c>
      <c r="G117" s="59">
        <v>3069</v>
      </c>
      <c r="H117" s="68">
        <f t="shared" si="38"/>
        <v>-369</v>
      </c>
      <c r="I117" s="28">
        <f t="shared" si="39"/>
        <v>-979</v>
      </c>
      <c r="J117" s="59">
        <f t="shared" si="37"/>
        <v>-1241</v>
      </c>
      <c r="K117" s="73">
        <v>100.15</v>
      </c>
      <c r="L117" s="36">
        <v>99.76</v>
      </c>
      <c r="M117" s="36">
        <v>99.14</v>
      </c>
      <c r="N117" s="37">
        <v>98.75</v>
      </c>
      <c r="O117" s="24">
        <f t="shared" si="32"/>
        <v>-0.39000000000000057</v>
      </c>
      <c r="P117" s="23">
        <f t="shared" si="33"/>
        <v>-1.0100000000000051</v>
      </c>
      <c r="Q117" s="37">
        <f t="shared" si="33"/>
        <v>-1.0100000000000051</v>
      </c>
      <c r="R117" s="16">
        <f t="shared" si="34"/>
        <v>101172</v>
      </c>
    </row>
    <row r="118" spans="1:18" x14ac:dyDescent="0.25">
      <c r="A118" s="5" t="s">
        <v>8</v>
      </c>
      <c r="B118" s="26">
        <v>100723</v>
      </c>
      <c r="C118" s="20">
        <v>0.2</v>
      </c>
      <c r="D118" s="57">
        <v>4664</v>
      </c>
      <c r="E118" s="28">
        <v>4303</v>
      </c>
      <c r="F118" s="28">
        <v>3708</v>
      </c>
      <c r="G118" s="59">
        <v>3374</v>
      </c>
      <c r="H118" s="68">
        <f t="shared" si="38"/>
        <v>-361</v>
      </c>
      <c r="I118" s="28">
        <f t="shared" si="39"/>
        <v>-956</v>
      </c>
      <c r="J118" s="59">
        <f t="shared" si="37"/>
        <v>-1290</v>
      </c>
      <c r="K118" s="73">
        <v>99.65</v>
      </c>
      <c r="L118" s="36">
        <v>99.28</v>
      </c>
      <c r="M118" s="36">
        <v>98.72</v>
      </c>
      <c r="N118" s="37">
        <v>98.36</v>
      </c>
      <c r="O118" s="24">
        <f t="shared" si="32"/>
        <v>-0.37000000000000455</v>
      </c>
      <c r="P118" s="23">
        <f t="shared" si="33"/>
        <v>-0.93000000000000682</v>
      </c>
      <c r="Q118" s="37">
        <f t="shared" si="33"/>
        <v>-0.92000000000000171</v>
      </c>
      <c r="R118" s="16">
        <f t="shared" si="34"/>
        <v>100723</v>
      </c>
    </row>
    <row r="119" spans="1:18" x14ac:dyDescent="0.25">
      <c r="A119" s="5" t="s">
        <v>8</v>
      </c>
      <c r="B119" s="26">
        <v>99963</v>
      </c>
      <c r="C119" s="20">
        <v>0.2</v>
      </c>
      <c r="D119" s="57">
        <v>4664</v>
      </c>
      <c r="E119" s="28">
        <v>4303</v>
      </c>
      <c r="F119" s="28">
        <v>3708</v>
      </c>
      <c r="G119" s="59">
        <v>3374</v>
      </c>
      <c r="H119" s="68">
        <f t="shared" si="38"/>
        <v>-361</v>
      </c>
      <c r="I119" s="28">
        <f t="shared" si="39"/>
        <v>-956</v>
      </c>
      <c r="J119" s="59">
        <f t="shared" si="37"/>
        <v>-1290</v>
      </c>
      <c r="K119" s="73">
        <v>99.04</v>
      </c>
      <c r="L119" s="36">
        <v>98.69</v>
      </c>
      <c r="M119" s="36">
        <v>98.21</v>
      </c>
      <c r="N119" s="37">
        <v>97.89</v>
      </c>
      <c r="O119" s="24">
        <f t="shared" si="32"/>
        <v>-0.35000000000000853</v>
      </c>
      <c r="P119" s="23">
        <f t="shared" si="33"/>
        <v>-0.83000000000001251</v>
      </c>
      <c r="Q119" s="37">
        <f t="shared" si="33"/>
        <v>-0.79999999999999716</v>
      </c>
      <c r="R119" s="16">
        <f t="shared" si="34"/>
        <v>99963</v>
      </c>
    </row>
    <row r="120" spans="1:18" x14ac:dyDescent="0.25">
      <c r="A120" s="5" t="s">
        <v>8</v>
      </c>
      <c r="B120" s="26">
        <v>99304</v>
      </c>
      <c r="C120" s="20">
        <v>0.2</v>
      </c>
      <c r="D120" s="57">
        <v>4664</v>
      </c>
      <c r="E120" s="28">
        <v>4303</v>
      </c>
      <c r="F120" s="28">
        <v>3708</v>
      </c>
      <c r="G120" s="59">
        <v>3374</v>
      </c>
      <c r="H120" s="68">
        <f t="shared" si="38"/>
        <v>-361</v>
      </c>
      <c r="I120" s="28">
        <f t="shared" si="39"/>
        <v>-956</v>
      </c>
      <c r="J120" s="59">
        <f t="shared" si="37"/>
        <v>-1290</v>
      </c>
      <c r="K120" s="73">
        <v>98.54</v>
      </c>
      <c r="L120" s="36">
        <v>98.22</v>
      </c>
      <c r="M120" s="36">
        <v>97.8</v>
      </c>
      <c r="N120" s="37">
        <v>97.52</v>
      </c>
      <c r="O120" s="24">
        <f t="shared" si="32"/>
        <v>-0.32000000000000739</v>
      </c>
      <c r="P120" s="23">
        <f t="shared" si="33"/>
        <v>-0.74000000000000909</v>
      </c>
      <c r="Q120" s="37">
        <f t="shared" si="33"/>
        <v>-0.70000000000000284</v>
      </c>
      <c r="R120" s="16">
        <f t="shared" si="34"/>
        <v>99304</v>
      </c>
    </row>
    <row r="121" spans="1:18" x14ac:dyDescent="0.25">
      <c r="A121" s="5" t="s">
        <v>8</v>
      </c>
      <c r="B121" s="26">
        <v>99202</v>
      </c>
      <c r="C121" s="20">
        <v>0.2</v>
      </c>
      <c r="D121" s="57">
        <v>4664</v>
      </c>
      <c r="E121" s="28">
        <v>4303</v>
      </c>
      <c r="F121" s="28">
        <v>3708</v>
      </c>
      <c r="G121" s="59">
        <v>3374</v>
      </c>
      <c r="H121" s="68">
        <f t="shared" si="38"/>
        <v>-361</v>
      </c>
      <c r="I121" s="28">
        <f t="shared" si="39"/>
        <v>-956</v>
      </c>
      <c r="J121" s="59">
        <f t="shared" si="37"/>
        <v>-1290</v>
      </c>
      <c r="K121" s="73">
        <v>98.45</v>
      </c>
      <c r="L121" s="36">
        <v>98.14</v>
      </c>
      <c r="M121" s="36">
        <v>97.74</v>
      </c>
      <c r="N121" s="37">
        <v>97.47</v>
      </c>
      <c r="O121" s="24">
        <f t="shared" si="32"/>
        <v>-0.31000000000000227</v>
      </c>
      <c r="P121" s="23">
        <f t="shared" si="33"/>
        <v>-0.71000000000000796</v>
      </c>
      <c r="Q121" s="37">
        <f t="shared" si="33"/>
        <v>-0.67000000000000171</v>
      </c>
      <c r="R121" s="16">
        <f t="shared" si="34"/>
        <v>99202</v>
      </c>
    </row>
    <row r="122" spans="1:18" ht="14.45" customHeight="1" x14ac:dyDescent="0.25">
      <c r="A122" s="5" t="s">
        <v>8</v>
      </c>
      <c r="B122" s="26">
        <v>99176</v>
      </c>
      <c r="C122" s="20">
        <v>0.2</v>
      </c>
      <c r="D122" s="112" t="s">
        <v>104</v>
      </c>
      <c r="E122" s="113"/>
      <c r="F122" s="113"/>
      <c r="G122" s="114"/>
      <c r="H122" s="66"/>
      <c r="I122" s="66"/>
      <c r="J122" s="67"/>
      <c r="K122" s="41"/>
      <c r="L122" s="38"/>
      <c r="M122" s="38"/>
      <c r="N122" s="39"/>
      <c r="O122" s="41"/>
      <c r="P122" s="38"/>
      <c r="Q122" s="39"/>
      <c r="R122" s="16">
        <f t="shared" si="34"/>
        <v>99176</v>
      </c>
    </row>
    <row r="123" spans="1:18" x14ac:dyDescent="0.25">
      <c r="A123" s="5" t="s">
        <v>8</v>
      </c>
      <c r="B123" s="26">
        <v>99154</v>
      </c>
      <c r="C123" s="20">
        <v>0.2</v>
      </c>
      <c r="D123" s="57">
        <v>4664</v>
      </c>
      <c r="E123" s="28">
        <v>4303</v>
      </c>
      <c r="F123" s="28">
        <v>3708</v>
      </c>
      <c r="G123" s="59">
        <v>3374</v>
      </c>
      <c r="H123" s="68">
        <f>E123-D123</f>
        <v>-361</v>
      </c>
      <c r="I123" s="28">
        <f>F123-D123</f>
        <v>-956</v>
      </c>
      <c r="J123" s="59">
        <f t="shared" si="37"/>
        <v>-1290</v>
      </c>
      <c r="K123" s="73">
        <v>98.36</v>
      </c>
      <c r="L123" s="36">
        <v>98.08</v>
      </c>
      <c r="M123" s="36">
        <v>97.69</v>
      </c>
      <c r="N123" s="37">
        <v>97.43</v>
      </c>
      <c r="O123" s="24">
        <f t="shared" si="32"/>
        <v>-0.28000000000000114</v>
      </c>
      <c r="P123" s="23">
        <f t="shared" si="33"/>
        <v>-0.67000000000000171</v>
      </c>
      <c r="Q123" s="37">
        <f t="shared" si="33"/>
        <v>-0.64999999999999147</v>
      </c>
      <c r="R123" s="16">
        <f t="shared" si="34"/>
        <v>99154</v>
      </c>
    </row>
    <row r="124" spans="1:18" x14ac:dyDescent="0.25">
      <c r="A124" s="5" t="s">
        <v>8</v>
      </c>
      <c r="B124" s="26">
        <v>99044</v>
      </c>
      <c r="C124" s="20">
        <v>0.2</v>
      </c>
      <c r="D124" s="57">
        <v>4664</v>
      </c>
      <c r="E124" s="28">
        <v>4303</v>
      </c>
      <c r="F124" s="28">
        <v>3708</v>
      </c>
      <c r="G124" s="59">
        <v>3374</v>
      </c>
      <c r="H124" s="68">
        <f>E124-D124</f>
        <v>-361</v>
      </c>
      <c r="I124" s="28">
        <f>F124-D124</f>
        <v>-956</v>
      </c>
      <c r="J124" s="59">
        <f t="shared" si="37"/>
        <v>-1290</v>
      </c>
      <c r="K124" s="73">
        <v>98.03</v>
      </c>
      <c r="L124" s="36">
        <v>97.78</v>
      </c>
      <c r="M124" s="36">
        <v>97.45</v>
      </c>
      <c r="N124" s="37">
        <v>97.21</v>
      </c>
      <c r="O124" s="24">
        <f t="shared" si="32"/>
        <v>-0.25</v>
      </c>
      <c r="P124" s="23">
        <f t="shared" si="33"/>
        <v>-0.57999999999999829</v>
      </c>
      <c r="Q124" s="37">
        <f t="shared" si="33"/>
        <v>-0.57000000000000739</v>
      </c>
      <c r="R124" s="16">
        <f t="shared" si="34"/>
        <v>99044</v>
      </c>
    </row>
    <row r="125" spans="1:18" x14ac:dyDescent="0.25">
      <c r="A125" s="5" t="s">
        <v>8</v>
      </c>
      <c r="B125" s="26">
        <v>98564</v>
      </c>
      <c r="C125" s="20">
        <v>0.2</v>
      </c>
      <c r="D125" s="57">
        <v>5038</v>
      </c>
      <c r="E125" s="28">
        <v>4688</v>
      </c>
      <c r="F125" s="28">
        <v>4117</v>
      </c>
      <c r="G125" s="59">
        <v>3701</v>
      </c>
      <c r="H125" s="68">
        <f>E125-D125</f>
        <v>-350</v>
      </c>
      <c r="I125" s="28">
        <f>F125-D125</f>
        <v>-921</v>
      </c>
      <c r="J125" s="59">
        <f t="shared" si="37"/>
        <v>-1337</v>
      </c>
      <c r="K125" s="73">
        <v>97.39</v>
      </c>
      <c r="L125" s="36">
        <v>97.19</v>
      </c>
      <c r="M125" s="36">
        <v>96.96</v>
      </c>
      <c r="N125" s="37">
        <v>96.8</v>
      </c>
      <c r="O125" s="24">
        <f t="shared" si="32"/>
        <v>-0.20000000000000284</v>
      </c>
      <c r="P125" s="23">
        <f t="shared" si="33"/>
        <v>-0.43000000000000682</v>
      </c>
      <c r="Q125" s="37">
        <f t="shared" si="33"/>
        <v>-0.39000000000000057</v>
      </c>
      <c r="R125" s="16">
        <f t="shared" si="34"/>
        <v>98564</v>
      </c>
    </row>
    <row r="126" spans="1:18" x14ac:dyDescent="0.25">
      <c r="A126" s="5" t="s">
        <v>8</v>
      </c>
      <c r="B126" s="26">
        <v>97673</v>
      </c>
      <c r="C126" s="20">
        <v>0.2</v>
      </c>
      <c r="D126" s="57">
        <v>5038</v>
      </c>
      <c r="E126" s="28">
        <v>4688</v>
      </c>
      <c r="F126" s="28">
        <v>4117</v>
      </c>
      <c r="G126" s="59">
        <v>3701</v>
      </c>
      <c r="H126" s="68">
        <f>E126-D126</f>
        <v>-350</v>
      </c>
      <c r="I126" s="28">
        <f>F126-D126</f>
        <v>-921</v>
      </c>
      <c r="J126" s="59">
        <f t="shared" si="37"/>
        <v>-1337</v>
      </c>
      <c r="K126" s="73">
        <v>95.92</v>
      </c>
      <c r="L126" s="36">
        <v>95.89</v>
      </c>
      <c r="M126" s="36">
        <v>95.96</v>
      </c>
      <c r="N126" s="37">
        <v>95.99</v>
      </c>
      <c r="O126" s="24">
        <f t="shared" si="32"/>
        <v>-3.0000000000001137E-2</v>
      </c>
      <c r="P126" s="23">
        <f t="shared" si="33"/>
        <v>3.9999999999992042E-2</v>
      </c>
      <c r="Q126" s="37">
        <f t="shared" si="33"/>
        <v>9.9999999999994316E-2</v>
      </c>
      <c r="R126" s="16">
        <f t="shared" si="34"/>
        <v>97673</v>
      </c>
    </row>
    <row r="127" spans="1:18" x14ac:dyDescent="0.25">
      <c r="A127" s="5" t="s">
        <v>8</v>
      </c>
      <c r="B127" s="26">
        <v>97571</v>
      </c>
      <c r="C127" s="20">
        <v>0.2</v>
      </c>
      <c r="D127" s="57">
        <v>5038</v>
      </c>
      <c r="E127" s="28">
        <v>4688</v>
      </c>
      <c r="F127" s="28">
        <v>4117</v>
      </c>
      <c r="G127" s="59">
        <v>3701</v>
      </c>
      <c r="H127" s="68">
        <f>E127-D127</f>
        <v>-350</v>
      </c>
      <c r="I127" s="28">
        <f>F127-D127</f>
        <v>-921</v>
      </c>
      <c r="J127" s="59">
        <f t="shared" si="37"/>
        <v>-1337</v>
      </c>
      <c r="K127" s="73">
        <v>95.73</v>
      </c>
      <c r="L127" s="36">
        <v>95.72</v>
      </c>
      <c r="M127" s="36">
        <v>95.84</v>
      </c>
      <c r="N127" s="37">
        <v>95.89</v>
      </c>
      <c r="O127" s="24">
        <f t="shared" si="32"/>
        <v>-1.0000000000005116E-2</v>
      </c>
      <c r="P127" s="23">
        <f t="shared" si="33"/>
        <v>0.10999999999999943</v>
      </c>
      <c r="Q127" s="37">
        <f t="shared" si="33"/>
        <v>0.17000000000000171</v>
      </c>
      <c r="R127" s="16">
        <f t="shared" si="34"/>
        <v>97571</v>
      </c>
    </row>
    <row r="128" spans="1:18" ht="14.45" customHeight="1" x14ac:dyDescent="0.25">
      <c r="A128" s="5" t="s">
        <v>8</v>
      </c>
      <c r="B128" s="26">
        <v>97558</v>
      </c>
      <c r="C128" s="20">
        <v>0.2</v>
      </c>
      <c r="D128" s="112" t="s">
        <v>105</v>
      </c>
      <c r="E128" s="113"/>
      <c r="F128" s="113"/>
      <c r="G128" s="114"/>
      <c r="H128" s="66"/>
      <c r="I128" s="66"/>
      <c r="J128" s="67"/>
      <c r="K128" s="41"/>
      <c r="L128" s="38"/>
      <c r="M128" s="38"/>
      <c r="N128" s="39"/>
      <c r="O128" s="41"/>
      <c r="P128" s="38"/>
      <c r="Q128" s="39"/>
      <c r="R128" s="16">
        <f t="shared" si="34"/>
        <v>97558</v>
      </c>
    </row>
    <row r="129" spans="1:18" x14ac:dyDescent="0.25">
      <c r="A129" s="5" t="s">
        <v>8</v>
      </c>
      <c r="B129" s="26">
        <v>97546</v>
      </c>
      <c r="C129" s="20">
        <v>0.2</v>
      </c>
      <c r="D129" s="57">
        <v>5038</v>
      </c>
      <c r="E129" s="28">
        <v>4688</v>
      </c>
      <c r="F129" s="28">
        <v>4117</v>
      </c>
      <c r="G129" s="59">
        <v>3701</v>
      </c>
      <c r="H129" s="68">
        <f>E129-D129</f>
        <v>-350</v>
      </c>
      <c r="I129" s="28">
        <f>F129-D129</f>
        <v>-921</v>
      </c>
      <c r="J129" s="59">
        <f t="shared" si="37"/>
        <v>-1337</v>
      </c>
      <c r="K129" s="73">
        <v>95.53</v>
      </c>
      <c r="L129" s="36">
        <v>95.56</v>
      </c>
      <c r="M129" s="36">
        <v>95.73</v>
      </c>
      <c r="N129" s="37">
        <v>95.81</v>
      </c>
      <c r="O129" s="24">
        <f t="shared" si="32"/>
        <v>3.0000000000001137E-2</v>
      </c>
      <c r="P129" s="23">
        <f t="shared" si="33"/>
        <v>0.20000000000000284</v>
      </c>
      <c r="Q129" s="37">
        <f t="shared" si="33"/>
        <v>0.25</v>
      </c>
      <c r="R129" s="16">
        <f t="shared" si="34"/>
        <v>97546</v>
      </c>
    </row>
    <row r="130" spans="1:18" x14ac:dyDescent="0.25">
      <c r="A130" s="5" t="s">
        <v>8</v>
      </c>
      <c r="B130" s="26">
        <v>97445</v>
      </c>
      <c r="C130" s="20">
        <v>0.2</v>
      </c>
      <c r="D130" s="57">
        <v>5038</v>
      </c>
      <c r="E130" s="28">
        <v>4688</v>
      </c>
      <c r="F130" s="28">
        <v>4117</v>
      </c>
      <c r="G130" s="59">
        <v>3701</v>
      </c>
      <c r="H130" s="68">
        <f>E130-D130</f>
        <v>-350</v>
      </c>
      <c r="I130" s="28">
        <f>F130-D130</f>
        <v>-921</v>
      </c>
      <c r="J130" s="59">
        <f t="shared" si="37"/>
        <v>-1337</v>
      </c>
      <c r="K130" s="73">
        <v>95.49</v>
      </c>
      <c r="L130" s="36">
        <v>95.53</v>
      </c>
      <c r="M130" s="36">
        <v>95.7</v>
      </c>
      <c r="N130" s="37">
        <v>95.79</v>
      </c>
      <c r="O130" s="24">
        <f t="shared" si="32"/>
        <v>4.0000000000006253E-2</v>
      </c>
      <c r="P130" s="23">
        <f t="shared" si="33"/>
        <v>0.21000000000000796</v>
      </c>
      <c r="Q130" s="37">
        <f t="shared" si="33"/>
        <v>0.26000000000000512</v>
      </c>
      <c r="R130" s="16">
        <f t="shared" si="34"/>
        <v>97445</v>
      </c>
    </row>
    <row r="131" spans="1:18" x14ac:dyDescent="0.25">
      <c r="A131" s="5" t="s">
        <v>8</v>
      </c>
      <c r="B131" s="26">
        <v>97054</v>
      </c>
      <c r="C131" s="20">
        <v>0.2</v>
      </c>
      <c r="D131" s="57">
        <v>5038</v>
      </c>
      <c r="E131" s="28">
        <v>4688</v>
      </c>
      <c r="F131" s="28">
        <v>4117</v>
      </c>
      <c r="G131" s="59">
        <v>3701</v>
      </c>
      <c r="H131" s="68">
        <f>E131-D131</f>
        <v>-350</v>
      </c>
      <c r="I131" s="28">
        <f>F131-D131</f>
        <v>-921</v>
      </c>
      <c r="J131" s="59">
        <f t="shared" si="37"/>
        <v>-1337</v>
      </c>
      <c r="K131" s="73">
        <v>95.21</v>
      </c>
      <c r="L131" s="36">
        <v>95.29</v>
      </c>
      <c r="M131" s="36">
        <v>95.53</v>
      </c>
      <c r="N131" s="37">
        <v>95.65</v>
      </c>
      <c r="O131" s="24">
        <f t="shared" si="32"/>
        <v>8.0000000000012506E-2</v>
      </c>
      <c r="P131" s="23">
        <f t="shared" si="33"/>
        <v>0.32000000000000739</v>
      </c>
      <c r="Q131" s="37">
        <f t="shared" si="33"/>
        <v>0.35999999999999943</v>
      </c>
      <c r="R131" s="16">
        <f t="shared" si="34"/>
        <v>97054</v>
      </c>
    </row>
    <row r="132" spans="1:18" x14ac:dyDescent="0.25">
      <c r="A132" s="5" t="s">
        <v>8</v>
      </c>
      <c r="B132" s="26">
        <v>96688</v>
      </c>
      <c r="C132" s="20">
        <v>0.2</v>
      </c>
      <c r="D132" s="57">
        <v>5038</v>
      </c>
      <c r="E132" s="28">
        <v>4688</v>
      </c>
      <c r="F132" s="28">
        <v>4117</v>
      </c>
      <c r="G132" s="59">
        <v>3701</v>
      </c>
      <c r="H132" s="68">
        <f>E132-D132</f>
        <v>-350</v>
      </c>
      <c r="I132" s="28">
        <f>F132-D132</f>
        <v>-921</v>
      </c>
      <c r="J132" s="59">
        <f t="shared" si="37"/>
        <v>-1337</v>
      </c>
      <c r="K132" s="73">
        <v>95.13</v>
      </c>
      <c r="L132" s="36">
        <v>95.22</v>
      </c>
      <c r="M132" s="36">
        <v>95.48</v>
      </c>
      <c r="N132" s="37">
        <v>95.61</v>
      </c>
      <c r="O132" s="24">
        <f t="shared" si="32"/>
        <v>9.0000000000003411E-2</v>
      </c>
      <c r="P132" s="23">
        <f t="shared" si="33"/>
        <v>0.35000000000000853</v>
      </c>
      <c r="Q132" s="37">
        <f t="shared" si="33"/>
        <v>0.39000000000000057</v>
      </c>
      <c r="R132" s="16">
        <f t="shared" si="34"/>
        <v>96688</v>
      </c>
    </row>
    <row r="133" spans="1:18" x14ac:dyDescent="0.25">
      <c r="A133" s="5" t="s">
        <v>8</v>
      </c>
      <c r="B133" s="26">
        <v>96586</v>
      </c>
      <c r="C133" s="20">
        <v>0.2</v>
      </c>
      <c r="D133" s="57">
        <v>5038</v>
      </c>
      <c r="E133" s="28">
        <v>4688</v>
      </c>
      <c r="F133" s="28">
        <v>4117</v>
      </c>
      <c r="G133" s="59">
        <v>3701</v>
      </c>
      <c r="H133" s="68">
        <f>E133-D133</f>
        <v>-350</v>
      </c>
      <c r="I133" s="28">
        <f>F133-D133</f>
        <v>-921</v>
      </c>
      <c r="J133" s="59">
        <f t="shared" si="37"/>
        <v>-1337</v>
      </c>
      <c r="K133" s="73">
        <v>95.1</v>
      </c>
      <c r="L133" s="36">
        <v>95.2</v>
      </c>
      <c r="M133" s="36">
        <v>95.46</v>
      </c>
      <c r="N133" s="37">
        <v>95.6</v>
      </c>
      <c r="O133" s="24">
        <f t="shared" si="32"/>
        <v>0.10000000000000853</v>
      </c>
      <c r="P133" s="23">
        <f t="shared" si="33"/>
        <v>0.35999999999999943</v>
      </c>
      <c r="Q133" s="37">
        <f t="shared" si="33"/>
        <v>0.39999999999999147</v>
      </c>
      <c r="R133" s="16">
        <f t="shared" si="34"/>
        <v>96586</v>
      </c>
    </row>
    <row r="134" spans="1:18" ht="14.45" customHeight="1" x14ac:dyDescent="0.25">
      <c r="A134" s="5" t="s">
        <v>8</v>
      </c>
      <c r="B134" s="26">
        <v>96552.5</v>
      </c>
      <c r="C134" s="20">
        <v>0.2</v>
      </c>
      <c r="D134" s="112" t="s">
        <v>17</v>
      </c>
      <c r="E134" s="113"/>
      <c r="F134" s="113"/>
      <c r="G134" s="114"/>
      <c r="H134" s="66"/>
      <c r="I134" s="66"/>
      <c r="J134" s="67"/>
      <c r="K134" s="41"/>
      <c r="L134" s="38"/>
      <c r="M134" s="38"/>
      <c r="N134" s="39"/>
      <c r="O134" s="41"/>
      <c r="P134" s="38"/>
      <c r="Q134" s="39"/>
      <c r="R134" s="16">
        <f t="shared" si="34"/>
        <v>96552.5</v>
      </c>
    </row>
    <row r="135" spans="1:18" x14ac:dyDescent="0.25">
      <c r="A135" s="5" t="s">
        <v>8</v>
      </c>
      <c r="B135" s="26">
        <v>96514</v>
      </c>
      <c r="C135" s="20">
        <v>0.2</v>
      </c>
      <c r="D135" s="57">
        <v>5038</v>
      </c>
      <c r="E135" s="28">
        <v>4688</v>
      </c>
      <c r="F135" s="28">
        <v>4117</v>
      </c>
      <c r="G135" s="59">
        <v>3701</v>
      </c>
      <c r="H135" s="68">
        <f>E135-D135</f>
        <v>-350</v>
      </c>
      <c r="I135" s="28">
        <f>F135-D135</f>
        <v>-921</v>
      </c>
      <c r="J135" s="59">
        <f t="shared" si="37"/>
        <v>-1337</v>
      </c>
      <c r="K135" s="73">
        <v>95.06</v>
      </c>
      <c r="L135" s="36">
        <v>95.16</v>
      </c>
      <c r="M135" s="36">
        <v>95.44</v>
      </c>
      <c r="N135" s="37">
        <v>95.58</v>
      </c>
      <c r="O135" s="24">
        <f t="shared" si="32"/>
        <v>9.9999999999994316E-2</v>
      </c>
      <c r="P135" s="23">
        <f t="shared" si="33"/>
        <v>0.37999999999999545</v>
      </c>
      <c r="Q135" s="37">
        <f t="shared" si="33"/>
        <v>0.42000000000000171</v>
      </c>
      <c r="R135" s="16">
        <f t="shared" si="34"/>
        <v>96514</v>
      </c>
    </row>
    <row r="136" spans="1:18" x14ac:dyDescent="0.25">
      <c r="A136" s="5" t="s">
        <v>8</v>
      </c>
      <c r="B136" s="26">
        <v>96459</v>
      </c>
      <c r="C136" s="20">
        <v>0.2</v>
      </c>
      <c r="D136" s="57">
        <v>5109</v>
      </c>
      <c r="E136" s="28">
        <v>4762</v>
      </c>
      <c r="F136" s="28">
        <v>4196</v>
      </c>
      <c r="G136" s="59">
        <v>3764</v>
      </c>
      <c r="H136" s="68">
        <f>E136-D136</f>
        <v>-347</v>
      </c>
      <c r="I136" s="28">
        <f>F136-D136</f>
        <v>-913</v>
      </c>
      <c r="J136" s="59">
        <f t="shared" si="37"/>
        <v>-1345</v>
      </c>
      <c r="K136" s="73">
        <v>94.97</v>
      </c>
      <c r="L136" s="36">
        <v>95.09</v>
      </c>
      <c r="M136" s="36">
        <v>95.39</v>
      </c>
      <c r="N136" s="37">
        <v>95.54</v>
      </c>
      <c r="O136" s="24">
        <f t="shared" si="32"/>
        <v>0.12000000000000455</v>
      </c>
      <c r="P136" s="23">
        <f t="shared" si="33"/>
        <v>0.42000000000000171</v>
      </c>
      <c r="Q136" s="37">
        <f t="shared" si="33"/>
        <v>0.45000000000000284</v>
      </c>
      <c r="R136" s="16">
        <f t="shared" si="34"/>
        <v>96459</v>
      </c>
    </row>
    <row r="137" spans="1:18" ht="14.45" customHeight="1" x14ac:dyDescent="0.25">
      <c r="A137" s="5" t="s">
        <v>8</v>
      </c>
      <c r="B137" s="26">
        <v>96380.5</v>
      </c>
      <c r="C137" s="20">
        <v>0.2</v>
      </c>
      <c r="D137" s="112" t="s">
        <v>18</v>
      </c>
      <c r="E137" s="113"/>
      <c r="F137" s="113"/>
      <c r="G137" s="114"/>
      <c r="H137" s="66"/>
      <c r="I137" s="66"/>
      <c r="J137" s="67"/>
      <c r="K137" s="41"/>
      <c r="L137" s="38"/>
      <c r="M137" s="38"/>
      <c r="N137" s="39"/>
      <c r="O137" s="41"/>
      <c r="P137" s="38"/>
      <c r="Q137" s="39"/>
      <c r="R137" s="16">
        <f t="shared" si="34"/>
        <v>96380.5</v>
      </c>
    </row>
    <row r="138" spans="1:18" x14ac:dyDescent="0.25">
      <c r="A138" s="5" t="s">
        <v>8</v>
      </c>
      <c r="B138" s="26">
        <v>96298</v>
      </c>
      <c r="C138" s="20">
        <v>0.2</v>
      </c>
      <c r="D138" s="57">
        <v>5109</v>
      </c>
      <c r="E138" s="28">
        <v>4762</v>
      </c>
      <c r="F138" s="28">
        <v>4196</v>
      </c>
      <c r="G138" s="59">
        <v>3764</v>
      </c>
      <c r="H138" s="68">
        <f>E138-D138</f>
        <v>-347</v>
      </c>
      <c r="I138" s="28">
        <f>F138-D138</f>
        <v>-913</v>
      </c>
      <c r="J138" s="59">
        <f t="shared" si="37"/>
        <v>-1345</v>
      </c>
      <c r="K138" s="73">
        <v>94.82</v>
      </c>
      <c r="L138" s="36">
        <v>94.96</v>
      </c>
      <c r="M138" s="36">
        <v>95.3</v>
      </c>
      <c r="N138" s="37">
        <v>95.47</v>
      </c>
      <c r="O138" s="24">
        <f t="shared" si="32"/>
        <v>0.14000000000000057</v>
      </c>
      <c r="P138" s="23">
        <f t="shared" ref="P138:Q155" si="40">M138-K138</f>
        <v>0.48000000000000398</v>
      </c>
      <c r="Q138" s="37">
        <f t="shared" si="40"/>
        <v>0.51000000000000512</v>
      </c>
      <c r="R138" s="16">
        <f t="shared" si="34"/>
        <v>96298</v>
      </c>
    </row>
    <row r="139" spans="1:18" x14ac:dyDescent="0.25">
      <c r="A139" s="5" t="s">
        <v>8</v>
      </c>
      <c r="B139" s="26">
        <v>96244</v>
      </c>
      <c r="C139" s="20">
        <v>0.2</v>
      </c>
      <c r="D139" s="57">
        <v>5109</v>
      </c>
      <c r="E139" s="28">
        <v>4762</v>
      </c>
      <c r="F139" s="28">
        <v>4196</v>
      </c>
      <c r="G139" s="59">
        <v>3764</v>
      </c>
      <c r="H139" s="68">
        <f>E139-D139</f>
        <v>-347</v>
      </c>
      <c r="I139" s="28">
        <f>F139-D139</f>
        <v>-913</v>
      </c>
      <c r="J139" s="59">
        <f t="shared" si="37"/>
        <v>-1345</v>
      </c>
      <c r="K139" s="73">
        <v>94.7</v>
      </c>
      <c r="L139" s="36">
        <v>94.86</v>
      </c>
      <c r="M139" s="36">
        <v>95.23</v>
      </c>
      <c r="N139" s="37">
        <v>95.42</v>
      </c>
      <c r="O139" s="24">
        <f t="shared" si="32"/>
        <v>0.15999999999999659</v>
      </c>
      <c r="P139" s="23">
        <f t="shared" si="40"/>
        <v>0.53000000000000114</v>
      </c>
      <c r="Q139" s="37">
        <f t="shared" si="40"/>
        <v>0.56000000000000227</v>
      </c>
      <c r="R139" s="16">
        <f t="shared" si="34"/>
        <v>96244</v>
      </c>
    </row>
    <row r="140" spans="1:18" ht="14.45" customHeight="1" x14ac:dyDescent="0.25">
      <c r="A140" s="5" t="s">
        <v>8</v>
      </c>
      <c r="B140" s="26">
        <v>96210.5</v>
      </c>
      <c r="C140" s="20">
        <v>0.2</v>
      </c>
      <c r="D140" s="112" t="s">
        <v>19</v>
      </c>
      <c r="E140" s="113"/>
      <c r="F140" s="113"/>
      <c r="G140" s="114"/>
      <c r="H140" s="66"/>
      <c r="I140" s="66"/>
      <c r="J140" s="67"/>
      <c r="K140" s="41"/>
      <c r="L140" s="38"/>
      <c r="M140" s="38"/>
      <c r="N140" s="39"/>
      <c r="O140" s="41"/>
      <c r="P140" s="38"/>
      <c r="Q140" s="39"/>
      <c r="R140" s="16">
        <f t="shared" si="34"/>
        <v>96210.5</v>
      </c>
    </row>
    <row r="141" spans="1:18" x14ac:dyDescent="0.25">
      <c r="A141" s="5" t="s">
        <v>8</v>
      </c>
      <c r="B141" s="26">
        <v>96176</v>
      </c>
      <c r="C141" s="20">
        <v>0.2</v>
      </c>
      <c r="D141" s="57">
        <v>5109</v>
      </c>
      <c r="E141" s="28">
        <v>4762</v>
      </c>
      <c r="F141" s="28">
        <v>4196</v>
      </c>
      <c r="G141" s="59">
        <v>3764</v>
      </c>
      <c r="H141" s="68">
        <f t="shared" ref="H141:H155" si="41">E141-D141</f>
        <v>-347</v>
      </c>
      <c r="I141" s="28">
        <f t="shared" ref="I141:I155" si="42">F141-D141</f>
        <v>-913</v>
      </c>
      <c r="J141" s="59">
        <f t="shared" si="37"/>
        <v>-1345</v>
      </c>
      <c r="K141" s="73">
        <v>94.77</v>
      </c>
      <c r="L141" s="36">
        <v>94.92</v>
      </c>
      <c r="M141" s="36">
        <v>95.27</v>
      </c>
      <c r="N141" s="37">
        <v>95.45</v>
      </c>
      <c r="O141" s="24">
        <f t="shared" si="32"/>
        <v>0.15000000000000568</v>
      </c>
      <c r="P141" s="23">
        <f t="shared" si="40"/>
        <v>0.5</v>
      </c>
      <c r="Q141" s="37">
        <f t="shared" si="40"/>
        <v>0.53000000000000114</v>
      </c>
      <c r="R141" s="16">
        <f t="shared" si="34"/>
        <v>96176</v>
      </c>
    </row>
    <row r="142" spans="1:18" x14ac:dyDescent="0.25">
      <c r="A142" s="7" t="s">
        <v>8</v>
      </c>
      <c r="B142" s="27">
        <v>96077</v>
      </c>
      <c r="C142" s="20">
        <v>0.2</v>
      </c>
      <c r="D142" s="57">
        <v>4520</v>
      </c>
      <c r="E142" s="28">
        <v>4093</v>
      </c>
      <c r="F142" s="28">
        <v>3855</v>
      </c>
      <c r="G142" s="59">
        <v>3629</v>
      </c>
      <c r="H142" s="68">
        <f t="shared" si="41"/>
        <v>-427</v>
      </c>
      <c r="I142" s="28">
        <f t="shared" si="42"/>
        <v>-665</v>
      </c>
      <c r="J142" s="59">
        <f t="shared" si="37"/>
        <v>-891</v>
      </c>
      <c r="K142" s="73">
        <v>94.76</v>
      </c>
      <c r="L142" s="36">
        <v>94.92</v>
      </c>
      <c r="M142" s="36">
        <v>95.26</v>
      </c>
      <c r="N142" s="37">
        <v>95.44</v>
      </c>
      <c r="O142" s="24">
        <f t="shared" si="32"/>
        <v>0.15999999999999659</v>
      </c>
      <c r="P142" s="23">
        <f t="shared" si="40"/>
        <v>0.5</v>
      </c>
      <c r="Q142" s="37">
        <f t="shared" si="40"/>
        <v>0.51999999999999602</v>
      </c>
      <c r="R142" s="16">
        <f t="shared" si="34"/>
        <v>96077</v>
      </c>
    </row>
    <row r="143" spans="1:18" ht="15" customHeight="1" x14ac:dyDescent="0.25">
      <c r="A143" s="5" t="s">
        <v>8</v>
      </c>
      <c r="B143" s="26">
        <v>95826.7</v>
      </c>
      <c r="C143" s="20">
        <v>0.2</v>
      </c>
      <c r="D143" s="57">
        <v>4520</v>
      </c>
      <c r="E143" s="28">
        <v>4093</v>
      </c>
      <c r="F143" s="28">
        <v>3855</v>
      </c>
      <c r="G143" s="59">
        <v>3629</v>
      </c>
      <c r="H143" s="68">
        <f t="shared" si="41"/>
        <v>-427</v>
      </c>
      <c r="I143" s="28">
        <f t="shared" si="42"/>
        <v>-665</v>
      </c>
      <c r="J143" s="59">
        <f t="shared" si="37"/>
        <v>-891</v>
      </c>
      <c r="K143" s="73">
        <v>94.72</v>
      </c>
      <c r="L143" s="36">
        <v>94.88</v>
      </c>
      <c r="M143" s="36">
        <v>95.23</v>
      </c>
      <c r="N143" s="37">
        <v>95.42</v>
      </c>
      <c r="O143" s="24">
        <f t="shared" si="32"/>
        <v>0.15999999999999659</v>
      </c>
      <c r="P143" s="23">
        <f t="shared" si="40"/>
        <v>0.51000000000000512</v>
      </c>
      <c r="Q143" s="37">
        <f t="shared" si="40"/>
        <v>0.54000000000000625</v>
      </c>
      <c r="R143" s="16">
        <f t="shared" si="34"/>
        <v>95826.7</v>
      </c>
    </row>
    <row r="144" spans="1:18" ht="15" customHeight="1" x14ac:dyDescent="0.25">
      <c r="A144" s="5" t="s">
        <v>8</v>
      </c>
      <c r="B144" s="26">
        <v>95629</v>
      </c>
      <c r="C144" s="20">
        <v>0.2</v>
      </c>
      <c r="D144" s="57">
        <v>4520</v>
      </c>
      <c r="E144" s="28">
        <v>4093</v>
      </c>
      <c r="F144" s="28">
        <v>3855</v>
      </c>
      <c r="G144" s="59">
        <v>3629</v>
      </c>
      <c r="H144" s="68">
        <f t="shared" si="41"/>
        <v>-427</v>
      </c>
      <c r="I144" s="28">
        <f t="shared" si="42"/>
        <v>-665</v>
      </c>
      <c r="J144" s="59">
        <f t="shared" si="37"/>
        <v>-891</v>
      </c>
      <c r="K144" s="73">
        <v>94.68</v>
      </c>
      <c r="L144" s="36">
        <v>94.86</v>
      </c>
      <c r="M144" s="36">
        <v>95.21</v>
      </c>
      <c r="N144" s="37">
        <v>95.4</v>
      </c>
      <c r="O144" s="24">
        <f t="shared" si="32"/>
        <v>0.17999999999999261</v>
      </c>
      <c r="P144" s="23">
        <f t="shared" si="40"/>
        <v>0.52999999999998693</v>
      </c>
      <c r="Q144" s="37">
        <f t="shared" si="40"/>
        <v>0.54000000000000625</v>
      </c>
      <c r="R144" s="16">
        <f t="shared" si="34"/>
        <v>95629</v>
      </c>
    </row>
    <row r="145" spans="1:18" ht="15" customHeight="1" x14ac:dyDescent="0.25">
      <c r="A145" s="5" t="s">
        <v>8</v>
      </c>
      <c r="B145" s="26">
        <v>95449.5</v>
      </c>
      <c r="C145" s="20">
        <v>0.2</v>
      </c>
      <c r="D145" s="57">
        <v>4520</v>
      </c>
      <c r="E145" s="28">
        <v>4093</v>
      </c>
      <c r="F145" s="28">
        <v>3855</v>
      </c>
      <c r="G145" s="59">
        <v>3629</v>
      </c>
      <c r="H145" s="68">
        <f t="shared" si="41"/>
        <v>-427</v>
      </c>
      <c r="I145" s="28">
        <f t="shared" si="42"/>
        <v>-665</v>
      </c>
      <c r="J145" s="59">
        <f t="shared" si="37"/>
        <v>-891</v>
      </c>
      <c r="K145" s="73">
        <v>94.65</v>
      </c>
      <c r="L145" s="36">
        <v>94.83</v>
      </c>
      <c r="M145" s="36">
        <v>95.19</v>
      </c>
      <c r="N145" s="37">
        <v>95.38</v>
      </c>
      <c r="O145" s="24">
        <f t="shared" si="32"/>
        <v>0.17999999999999261</v>
      </c>
      <c r="P145" s="23">
        <f t="shared" si="40"/>
        <v>0.53999999999999204</v>
      </c>
      <c r="Q145" s="37">
        <f t="shared" si="40"/>
        <v>0.54999999999999716</v>
      </c>
      <c r="R145" s="16">
        <f t="shared" si="34"/>
        <v>95449.5</v>
      </c>
    </row>
    <row r="146" spans="1:18" ht="15" customHeight="1" x14ac:dyDescent="0.25">
      <c r="A146" s="5" t="s">
        <v>8</v>
      </c>
      <c r="B146" s="26">
        <v>95294.1</v>
      </c>
      <c r="C146" s="20">
        <v>0.2</v>
      </c>
      <c r="D146" s="57">
        <v>4520</v>
      </c>
      <c r="E146" s="28">
        <v>4093</v>
      </c>
      <c r="F146" s="28">
        <v>3855</v>
      </c>
      <c r="G146" s="59">
        <v>3629</v>
      </c>
      <c r="H146" s="68">
        <f t="shared" si="41"/>
        <v>-427</v>
      </c>
      <c r="I146" s="28">
        <f t="shared" si="42"/>
        <v>-665</v>
      </c>
      <c r="J146" s="59">
        <f t="shared" si="37"/>
        <v>-891</v>
      </c>
      <c r="K146" s="73">
        <v>94.63</v>
      </c>
      <c r="L146" s="36">
        <v>94.81</v>
      </c>
      <c r="M146" s="36">
        <v>95.18</v>
      </c>
      <c r="N146" s="37">
        <v>95.37</v>
      </c>
      <c r="O146" s="24">
        <f t="shared" si="32"/>
        <v>0.18000000000000682</v>
      </c>
      <c r="P146" s="23">
        <f t="shared" si="40"/>
        <v>0.55000000000001137</v>
      </c>
      <c r="Q146" s="37">
        <f t="shared" si="40"/>
        <v>0.56000000000000227</v>
      </c>
      <c r="R146" s="16">
        <f t="shared" si="34"/>
        <v>95294.1</v>
      </c>
    </row>
    <row r="147" spans="1:18" ht="15" customHeight="1" x14ac:dyDescent="0.25">
      <c r="A147" s="5" t="s">
        <v>8</v>
      </c>
      <c r="B147" s="26">
        <v>95027.6</v>
      </c>
      <c r="C147" s="20">
        <v>0.2</v>
      </c>
      <c r="D147" s="57">
        <v>4520</v>
      </c>
      <c r="E147" s="28">
        <v>4093</v>
      </c>
      <c r="F147" s="28">
        <v>3855</v>
      </c>
      <c r="G147" s="59">
        <v>3629</v>
      </c>
      <c r="H147" s="68">
        <f t="shared" si="41"/>
        <v>-427</v>
      </c>
      <c r="I147" s="28">
        <f t="shared" si="42"/>
        <v>-665</v>
      </c>
      <c r="J147" s="59">
        <f t="shared" si="37"/>
        <v>-891</v>
      </c>
      <c r="K147" s="73">
        <v>94.58</v>
      </c>
      <c r="L147" s="36">
        <v>94.78</v>
      </c>
      <c r="M147" s="36">
        <v>95.15</v>
      </c>
      <c r="N147" s="37">
        <v>95.35</v>
      </c>
      <c r="O147" s="24">
        <f t="shared" si="32"/>
        <v>0.20000000000000284</v>
      </c>
      <c r="P147" s="23">
        <f t="shared" si="40"/>
        <v>0.57000000000000739</v>
      </c>
      <c r="Q147" s="37">
        <f t="shared" si="40"/>
        <v>0.56999999999999318</v>
      </c>
      <c r="R147" s="16">
        <f t="shared" si="34"/>
        <v>95027.6</v>
      </c>
    </row>
    <row r="148" spans="1:18" ht="15" customHeight="1" x14ac:dyDescent="0.25">
      <c r="A148" s="5" t="s">
        <v>8</v>
      </c>
      <c r="B148" s="26">
        <v>94745.39</v>
      </c>
      <c r="C148" s="20">
        <v>0.2</v>
      </c>
      <c r="D148" s="57">
        <v>4520</v>
      </c>
      <c r="E148" s="28">
        <v>4093</v>
      </c>
      <c r="F148" s="28">
        <v>3855</v>
      </c>
      <c r="G148" s="59">
        <v>3629</v>
      </c>
      <c r="H148" s="68">
        <f t="shared" si="41"/>
        <v>-427</v>
      </c>
      <c r="I148" s="28">
        <f t="shared" si="42"/>
        <v>-665</v>
      </c>
      <c r="J148" s="59">
        <f t="shared" si="37"/>
        <v>-891</v>
      </c>
      <c r="K148" s="73">
        <v>94.54</v>
      </c>
      <c r="L148" s="36">
        <v>94.74</v>
      </c>
      <c r="M148" s="36">
        <v>95.12</v>
      </c>
      <c r="N148" s="37">
        <v>95.32</v>
      </c>
      <c r="O148" s="24">
        <f t="shared" si="32"/>
        <v>0.19999999999998863</v>
      </c>
      <c r="P148" s="23">
        <f t="shared" si="40"/>
        <v>0.57999999999999829</v>
      </c>
      <c r="Q148" s="37">
        <f t="shared" si="40"/>
        <v>0.57999999999999829</v>
      </c>
      <c r="R148" s="16">
        <f t="shared" si="34"/>
        <v>94745.39</v>
      </c>
    </row>
    <row r="149" spans="1:18" ht="15" customHeight="1" x14ac:dyDescent="0.25">
      <c r="A149" s="5" t="s">
        <v>8</v>
      </c>
      <c r="B149" s="26">
        <v>94536.7</v>
      </c>
      <c r="C149" s="20">
        <v>0.2</v>
      </c>
      <c r="D149" s="57">
        <v>8125</v>
      </c>
      <c r="E149" s="28">
        <v>8331</v>
      </c>
      <c r="F149" s="28">
        <v>8806</v>
      </c>
      <c r="G149" s="59">
        <v>9192</v>
      </c>
      <c r="H149" s="68">
        <f t="shared" si="41"/>
        <v>206</v>
      </c>
      <c r="I149" s="28">
        <f t="shared" si="42"/>
        <v>681</v>
      </c>
      <c r="J149" s="59">
        <f t="shared" si="37"/>
        <v>1067</v>
      </c>
      <c r="K149" s="73">
        <v>94.24</v>
      </c>
      <c r="L149" s="36">
        <v>94.42</v>
      </c>
      <c r="M149" s="36">
        <v>94.77</v>
      </c>
      <c r="N149" s="37">
        <v>94.94</v>
      </c>
      <c r="O149" s="24">
        <f t="shared" si="32"/>
        <v>0.18000000000000682</v>
      </c>
      <c r="P149" s="23">
        <f t="shared" si="40"/>
        <v>0.53000000000000114</v>
      </c>
      <c r="Q149" s="37">
        <f t="shared" si="40"/>
        <v>0.51999999999999602</v>
      </c>
      <c r="R149" s="16">
        <f t="shared" si="34"/>
        <v>94536.7</v>
      </c>
    </row>
    <row r="150" spans="1:18" ht="15" customHeight="1" x14ac:dyDescent="0.25">
      <c r="A150" s="5" t="s">
        <v>8</v>
      </c>
      <c r="B150" s="26">
        <v>94345.79</v>
      </c>
      <c r="C150" s="20">
        <v>0.2</v>
      </c>
      <c r="D150" s="57">
        <v>8125</v>
      </c>
      <c r="E150" s="28">
        <v>8331</v>
      </c>
      <c r="F150" s="28">
        <v>8806</v>
      </c>
      <c r="G150" s="59">
        <v>9192</v>
      </c>
      <c r="H150" s="68">
        <f t="shared" si="41"/>
        <v>206</v>
      </c>
      <c r="I150" s="28">
        <f t="shared" si="42"/>
        <v>681</v>
      </c>
      <c r="J150" s="59">
        <f t="shared" si="37"/>
        <v>1067</v>
      </c>
      <c r="K150" s="73">
        <v>94.33</v>
      </c>
      <c r="L150" s="36">
        <v>94.51</v>
      </c>
      <c r="M150" s="36">
        <v>94.87</v>
      </c>
      <c r="N150" s="37">
        <v>95.17</v>
      </c>
      <c r="O150" s="24">
        <f t="shared" si="32"/>
        <v>0.18000000000000682</v>
      </c>
      <c r="P150" s="23">
        <f t="shared" si="40"/>
        <v>0.54000000000000625</v>
      </c>
      <c r="Q150" s="37">
        <f t="shared" si="40"/>
        <v>0.65999999999999659</v>
      </c>
      <c r="R150" s="16">
        <f t="shared" si="34"/>
        <v>94345.79</v>
      </c>
    </row>
    <row r="151" spans="1:18" ht="15" customHeight="1" x14ac:dyDescent="0.25">
      <c r="A151" s="5" t="s">
        <v>8</v>
      </c>
      <c r="B151" s="26">
        <v>94197.2</v>
      </c>
      <c r="C151" s="20">
        <v>0.2</v>
      </c>
      <c r="D151" s="57">
        <v>8125</v>
      </c>
      <c r="E151" s="28">
        <v>8331</v>
      </c>
      <c r="F151" s="28">
        <v>8806</v>
      </c>
      <c r="G151" s="59">
        <v>9192</v>
      </c>
      <c r="H151" s="68">
        <f t="shared" si="41"/>
        <v>206</v>
      </c>
      <c r="I151" s="28">
        <f t="shared" si="42"/>
        <v>681</v>
      </c>
      <c r="J151" s="59">
        <f t="shared" si="37"/>
        <v>1067</v>
      </c>
      <c r="K151" s="73">
        <v>94.33</v>
      </c>
      <c r="L151" s="36">
        <v>94.51</v>
      </c>
      <c r="M151" s="36">
        <v>94.86</v>
      </c>
      <c r="N151" s="37">
        <v>95.17</v>
      </c>
      <c r="O151" s="24">
        <f t="shared" si="32"/>
        <v>0.18000000000000682</v>
      </c>
      <c r="P151" s="23">
        <f t="shared" si="40"/>
        <v>0.53000000000000114</v>
      </c>
      <c r="Q151" s="37">
        <f t="shared" si="40"/>
        <v>0.65999999999999659</v>
      </c>
      <c r="R151" s="16">
        <f t="shared" si="34"/>
        <v>94197.2</v>
      </c>
    </row>
    <row r="152" spans="1:18" ht="15" customHeight="1" x14ac:dyDescent="0.25">
      <c r="A152" s="7" t="s">
        <v>8</v>
      </c>
      <c r="B152" s="27">
        <v>94064.6</v>
      </c>
      <c r="C152" s="20">
        <v>0.2</v>
      </c>
      <c r="D152" s="57">
        <v>8125</v>
      </c>
      <c r="E152" s="28">
        <v>8331</v>
      </c>
      <c r="F152" s="28">
        <v>8806</v>
      </c>
      <c r="G152" s="59">
        <v>9192</v>
      </c>
      <c r="H152" s="68">
        <f t="shared" si="41"/>
        <v>206</v>
      </c>
      <c r="I152" s="28">
        <f t="shared" si="42"/>
        <v>681</v>
      </c>
      <c r="J152" s="59">
        <f t="shared" si="37"/>
        <v>1067</v>
      </c>
      <c r="K152" s="73">
        <v>94.33</v>
      </c>
      <c r="L152" s="36">
        <v>94.51</v>
      </c>
      <c r="M152" s="36">
        <v>94.87</v>
      </c>
      <c r="N152" s="37">
        <v>95.17</v>
      </c>
      <c r="O152" s="24">
        <f>L152-K152</f>
        <v>0.18000000000000682</v>
      </c>
      <c r="P152" s="23">
        <f t="shared" si="40"/>
        <v>0.54000000000000625</v>
      </c>
      <c r="Q152" s="37">
        <f t="shared" si="40"/>
        <v>0.65999999999999659</v>
      </c>
      <c r="R152" s="16">
        <f t="shared" si="34"/>
        <v>94064.6</v>
      </c>
    </row>
    <row r="153" spans="1:18" x14ac:dyDescent="0.25">
      <c r="A153" s="5" t="s">
        <v>59</v>
      </c>
      <c r="B153" s="28">
        <v>93748.7</v>
      </c>
      <c r="C153" s="20">
        <v>0.2</v>
      </c>
      <c r="D153" s="57">
        <v>8061</v>
      </c>
      <c r="E153" s="28">
        <v>8277</v>
      </c>
      <c r="F153" s="28">
        <v>8711</v>
      </c>
      <c r="G153" s="59">
        <v>9055</v>
      </c>
      <c r="H153" s="68">
        <f t="shared" si="41"/>
        <v>216</v>
      </c>
      <c r="I153" s="28">
        <f t="shared" si="42"/>
        <v>650</v>
      </c>
      <c r="J153" s="59">
        <f t="shared" si="37"/>
        <v>994</v>
      </c>
      <c r="K153" s="73">
        <v>94.3</v>
      </c>
      <c r="L153" s="36">
        <v>94.49</v>
      </c>
      <c r="M153" s="36">
        <v>94.84</v>
      </c>
      <c r="N153" s="37">
        <v>95.16</v>
      </c>
      <c r="O153" s="24">
        <f t="shared" ref="O153:O155" si="43">L153-K153</f>
        <v>0.18999999999999773</v>
      </c>
      <c r="P153" s="23">
        <f t="shared" si="40"/>
        <v>0.54000000000000625</v>
      </c>
      <c r="Q153" s="37">
        <f t="shared" si="40"/>
        <v>0.67000000000000171</v>
      </c>
    </row>
    <row r="154" spans="1:18" x14ac:dyDescent="0.25">
      <c r="A154" s="5" t="s">
        <v>59</v>
      </c>
      <c r="B154" s="28">
        <v>93630</v>
      </c>
      <c r="C154" s="20">
        <v>0.2</v>
      </c>
      <c r="D154" s="57">
        <v>8061</v>
      </c>
      <c r="E154" s="28">
        <v>8277</v>
      </c>
      <c r="F154" s="28">
        <v>8711</v>
      </c>
      <c r="G154" s="59">
        <v>9055</v>
      </c>
      <c r="H154" s="68">
        <f t="shared" si="41"/>
        <v>216</v>
      </c>
      <c r="I154" s="28">
        <f t="shared" si="42"/>
        <v>650</v>
      </c>
      <c r="J154" s="59">
        <f t="shared" si="37"/>
        <v>994</v>
      </c>
      <c r="K154" s="73">
        <v>94.18</v>
      </c>
      <c r="L154" s="36">
        <v>94.36</v>
      </c>
      <c r="M154" s="36">
        <v>94.71</v>
      </c>
      <c r="N154" s="37">
        <v>95.13</v>
      </c>
      <c r="O154" s="24">
        <f t="shared" si="43"/>
        <v>0.17999999999999261</v>
      </c>
      <c r="P154" s="23">
        <f t="shared" si="40"/>
        <v>0.52999999999998693</v>
      </c>
      <c r="Q154" s="37">
        <f t="shared" si="40"/>
        <v>0.76999999999999602</v>
      </c>
    </row>
    <row r="155" spans="1:18" x14ac:dyDescent="0.25">
      <c r="A155" s="5" t="s">
        <v>59</v>
      </c>
      <c r="B155" s="28">
        <v>93534</v>
      </c>
      <c r="C155" s="20">
        <v>0.2</v>
      </c>
      <c r="D155" s="57">
        <v>8061</v>
      </c>
      <c r="E155" s="28">
        <v>8277</v>
      </c>
      <c r="F155" s="28">
        <v>8711</v>
      </c>
      <c r="G155" s="59">
        <v>9055</v>
      </c>
      <c r="H155" s="68">
        <f t="shared" si="41"/>
        <v>216</v>
      </c>
      <c r="I155" s="28">
        <f t="shared" si="42"/>
        <v>650</v>
      </c>
      <c r="J155" s="59">
        <f t="shared" si="37"/>
        <v>994</v>
      </c>
      <c r="K155" s="73">
        <v>93.81</v>
      </c>
      <c r="L155" s="36">
        <v>93.98</v>
      </c>
      <c r="M155" s="36">
        <v>94.31</v>
      </c>
      <c r="N155" s="37">
        <v>94.58</v>
      </c>
      <c r="O155" s="24">
        <f t="shared" si="43"/>
        <v>0.17000000000000171</v>
      </c>
      <c r="P155" s="23">
        <f t="shared" si="40"/>
        <v>0.5</v>
      </c>
      <c r="Q155" s="37">
        <f t="shared" si="40"/>
        <v>0.59999999999999432</v>
      </c>
    </row>
    <row r="156" spans="1:18" ht="14.45" customHeight="1" x14ac:dyDescent="0.25">
      <c r="A156" s="5" t="s">
        <v>59</v>
      </c>
      <c r="B156" s="28">
        <v>93477</v>
      </c>
      <c r="C156" s="20">
        <v>0.2</v>
      </c>
      <c r="D156" s="112" t="s">
        <v>106</v>
      </c>
      <c r="E156" s="113"/>
      <c r="F156" s="113"/>
      <c r="G156" s="114"/>
      <c r="H156" s="66"/>
      <c r="I156" s="66"/>
      <c r="J156" s="67"/>
      <c r="K156" s="41"/>
      <c r="L156" s="38"/>
      <c r="M156" s="38"/>
      <c r="N156" s="39"/>
      <c r="O156" s="41"/>
      <c r="P156" s="38"/>
      <c r="Q156" s="39"/>
    </row>
    <row r="157" spans="1:18" x14ac:dyDescent="0.25">
      <c r="A157" s="5" t="s">
        <v>59</v>
      </c>
      <c r="B157" s="28">
        <v>93419</v>
      </c>
      <c r="C157" s="20">
        <v>0.2</v>
      </c>
      <c r="D157" s="57">
        <v>8061</v>
      </c>
      <c r="E157" s="28">
        <v>8277</v>
      </c>
      <c r="F157" s="28">
        <v>8711</v>
      </c>
      <c r="G157" s="59">
        <v>9055</v>
      </c>
      <c r="H157" s="68">
        <f>E157-D157</f>
        <v>216</v>
      </c>
      <c r="I157" s="28">
        <f>F157-D157</f>
        <v>650</v>
      </c>
      <c r="J157" s="59">
        <f t="shared" si="37"/>
        <v>994</v>
      </c>
      <c r="K157" s="73">
        <v>93.62</v>
      </c>
      <c r="L157" s="36">
        <v>93.79</v>
      </c>
      <c r="M157" s="36">
        <v>94.11</v>
      </c>
      <c r="N157" s="37">
        <v>94.38</v>
      </c>
      <c r="O157" s="24">
        <f t="shared" ref="O157:O161" si="44">L157-K157</f>
        <v>0.17000000000000171</v>
      </c>
      <c r="P157" s="23">
        <f t="shared" ref="P157:Q161" si="45">M157-K157</f>
        <v>0.48999999999999488</v>
      </c>
      <c r="Q157" s="37">
        <f t="shared" si="45"/>
        <v>0.5899999999999892</v>
      </c>
    </row>
    <row r="158" spans="1:18" x14ac:dyDescent="0.25">
      <c r="A158" s="5" t="s">
        <v>59</v>
      </c>
      <c r="B158" s="28">
        <v>93320</v>
      </c>
      <c r="C158" s="20">
        <v>0.2</v>
      </c>
      <c r="D158" s="57">
        <v>8061</v>
      </c>
      <c r="E158" s="28">
        <v>8277</v>
      </c>
      <c r="F158" s="28">
        <v>8711</v>
      </c>
      <c r="G158" s="59">
        <v>9055</v>
      </c>
      <c r="H158" s="68">
        <f>E158-D158</f>
        <v>216</v>
      </c>
      <c r="I158" s="28">
        <f>F158-D158</f>
        <v>650</v>
      </c>
      <c r="J158" s="59">
        <f t="shared" si="37"/>
        <v>994</v>
      </c>
      <c r="K158" s="73">
        <v>93.61</v>
      </c>
      <c r="L158" s="36">
        <v>93.78</v>
      </c>
      <c r="M158" s="36">
        <v>94.11</v>
      </c>
      <c r="N158" s="37">
        <v>94.37</v>
      </c>
      <c r="O158" s="24">
        <f t="shared" si="44"/>
        <v>0.17000000000000171</v>
      </c>
      <c r="P158" s="23">
        <f t="shared" si="45"/>
        <v>0.5</v>
      </c>
      <c r="Q158" s="37">
        <f t="shared" si="45"/>
        <v>0.59000000000000341</v>
      </c>
    </row>
    <row r="159" spans="1:18" x14ac:dyDescent="0.25">
      <c r="A159" s="5" t="s">
        <v>59</v>
      </c>
      <c r="B159" s="28">
        <v>92851</v>
      </c>
      <c r="C159" s="20">
        <v>0.2</v>
      </c>
      <c r="D159" s="57">
        <v>8061</v>
      </c>
      <c r="E159" s="28">
        <v>8277</v>
      </c>
      <c r="F159" s="28">
        <v>8711</v>
      </c>
      <c r="G159" s="59">
        <v>9055</v>
      </c>
      <c r="H159" s="68">
        <f>E159-D159</f>
        <v>216</v>
      </c>
      <c r="I159" s="28">
        <f>F159-D159</f>
        <v>650</v>
      </c>
      <c r="J159" s="59">
        <f t="shared" si="37"/>
        <v>994</v>
      </c>
      <c r="K159" s="73">
        <v>93.36</v>
      </c>
      <c r="L159" s="36">
        <v>93.53</v>
      </c>
      <c r="M159" s="36">
        <v>93.84</v>
      </c>
      <c r="N159" s="37">
        <v>94.1</v>
      </c>
      <c r="O159" s="24">
        <f t="shared" si="44"/>
        <v>0.17000000000000171</v>
      </c>
      <c r="P159" s="23">
        <f t="shared" si="45"/>
        <v>0.48000000000000398</v>
      </c>
      <c r="Q159" s="37">
        <f t="shared" si="45"/>
        <v>0.56999999999999318</v>
      </c>
    </row>
    <row r="160" spans="1:18" x14ac:dyDescent="0.25">
      <c r="A160" s="5" t="s">
        <v>59</v>
      </c>
      <c r="B160" s="28">
        <v>92147</v>
      </c>
      <c r="C160" s="20">
        <v>0.2</v>
      </c>
      <c r="D160" s="57">
        <v>8061</v>
      </c>
      <c r="E160" s="28">
        <v>8277</v>
      </c>
      <c r="F160" s="28">
        <v>8711</v>
      </c>
      <c r="G160" s="59">
        <v>9055</v>
      </c>
      <c r="H160" s="68">
        <f>E160-D160</f>
        <v>216</v>
      </c>
      <c r="I160" s="28">
        <f>F160-D160</f>
        <v>650</v>
      </c>
      <c r="J160" s="59">
        <f t="shared" si="37"/>
        <v>994</v>
      </c>
      <c r="K160" s="73">
        <v>93.01</v>
      </c>
      <c r="L160" s="36">
        <v>93.17</v>
      </c>
      <c r="M160" s="36">
        <v>93.49</v>
      </c>
      <c r="N160" s="37">
        <v>93.76</v>
      </c>
      <c r="O160" s="24">
        <f t="shared" si="44"/>
        <v>0.15999999999999659</v>
      </c>
      <c r="P160" s="23">
        <f t="shared" si="45"/>
        <v>0.47999999999998977</v>
      </c>
      <c r="Q160" s="37">
        <f t="shared" si="45"/>
        <v>0.59000000000000341</v>
      </c>
    </row>
    <row r="161" spans="1:17" x14ac:dyDescent="0.25">
      <c r="A161" s="5" t="s">
        <v>59</v>
      </c>
      <c r="B161" s="28">
        <v>91972</v>
      </c>
      <c r="C161" s="20">
        <v>0.2</v>
      </c>
      <c r="D161" s="57">
        <v>8061</v>
      </c>
      <c r="E161" s="28">
        <v>8277</v>
      </c>
      <c r="F161" s="28">
        <v>8711</v>
      </c>
      <c r="G161" s="59">
        <v>9055</v>
      </c>
      <c r="H161" s="68">
        <f>E161-D161</f>
        <v>216</v>
      </c>
      <c r="I161" s="28">
        <f>F161-D161</f>
        <v>650</v>
      </c>
      <c r="J161" s="59">
        <f t="shared" si="37"/>
        <v>994</v>
      </c>
      <c r="K161" s="73">
        <v>92.93</v>
      </c>
      <c r="L161" s="36">
        <v>93.09</v>
      </c>
      <c r="M161" s="36">
        <v>93.4</v>
      </c>
      <c r="N161" s="37">
        <v>93.65</v>
      </c>
      <c r="O161" s="24">
        <f t="shared" si="44"/>
        <v>0.15999999999999659</v>
      </c>
      <c r="P161" s="23">
        <f t="shared" si="45"/>
        <v>0.46999999999999886</v>
      </c>
      <c r="Q161" s="37">
        <f t="shared" si="45"/>
        <v>0.56000000000000227</v>
      </c>
    </row>
    <row r="162" spans="1:17" ht="14.45" customHeight="1" x14ac:dyDescent="0.25">
      <c r="A162" s="5" t="s">
        <v>59</v>
      </c>
      <c r="B162" s="28">
        <v>91947.5</v>
      </c>
      <c r="C162" s="20">
        <v>0.2</v>
      </c>
      <c r="D162" s="112" t="s">
        <v>107</v>
      </c>
      <c r="E162" s="113"/>
      <c r="F162" s="113"/>
      <c r="G162" s="114"/>
      <c r="H162" s="66"/>
      <c r="I162" s="66"/>
      <c r="J162" s="67"/>
      <c r="K162" s="41"/>
      <c r="L162" s="38"/>
      <c r="M162" s="38"/>
      <c r="N162" s="39"/>
      <c r="O162" s="41"/>
      <c r="P162" s="38"/>
      <c r="Q162" s="39"/>
    </row>
    <row r="163" spans="1:17" x14ac:dyDescent="0.25">
      <c r="A163" s="5" t="s">
        <v>59</v>
      </c>
      <c r="B163" s="28">
        <v>91923</v>
      </c>
      <c r="C163" s="20">
        <v>0.2</v>
      </c>
      <c r="D163" s="57">
        <v>8061</v>
      </c>
      <c r="E163" s="28">
        <v>8277</v>
      </c>
      <c r="F163" s="28">
        <v>8711</v>
      </c>
      <c r="G163" s="59">
        <v>9055</v>
      </c>
      <c r="H163" s="68">
        <f>E163-D163</f>
        <v>216</v>
      </c>
      <c r="I163" s="28">
        <f>F163-D163</f>
        <v>650</v>
      </c>
      <c r="J163" s="59">
        <f t="shared" si="37"/>
        <v>994</v>
      </c>
      <c r="K163" s="73">
        <v>92.8</v>
      </c>
      <c r="L163" s="36">
        <v>92.97</v>
      </c>
      <c r="M163" s="36">
        <v>93.29</v>
      </c>
      <c r="N163" s="37">
        <v>93.53</v>
      </c>
      <c r="O163" s="24">
        <f t="shared" ref="O163:O165" si="46">L163-K163</f>
        <v>0.17000000000000171</v>
      </c>
      <c r="P163" s="23">
        <f t="shared" ref="P163:Q165" si="47">M163-K163</f>
        <v>0.49000000000000909</v>
      </c>
      <c r="Q163" s="37">
        <f t="shared" si="47"/>
        <v>0.56000000000000227</v>
      </c>
    </row>
    <row r="164" spans="1:17" x14ac:dyDescent="0.25">
      <c r="A164" s="5" t="s">
        <v>59</v>
      </c>
      <c r="B164" s="28">
        <v>91823</v>
      </c>
      <c r="C164" s="20">
        <v>0.2</v>
      </c>
      <c r="D164" s="57">
        <v>8061</v>
      </c>
      <c r="E164" s="28">
        <v>8277</v>
      </c>
      <c r="F164" s="28">
        <v>8711</v>
      </c>
      <c r="G164" s="59">
        <v>9055</v>
      </c>
      <c r="H164" s="68">
        <f>E164-D164</f>
        <v>216</v>
      </c>
      <c r="I164" s="28">
        <f>F164-D164</f>
        <v>650</v>
      </c>
      <c r="J164" s="59">
        <f>G164-D164</f>
        <v>994</v>
      </c>
      <c r="K164" s="73">
        <v>92.72</v>
      </c>
      <c r="L164" s="36">
        <v>92.88</v>
      </c>
      <c r="M164" s="36">
        <v>93.2</v>
      </c>
      <c r="N164" s="37">
        <v>93.44</v>
      </c>
      <c r="O164" s="24">
        <f t="shared" si="46"/>
        <v>0.15999999999999659</v>
      </c>
      <c r="P164" s="23">
        <f t="shared" si="47"/>
        <v>0.48000000000000398</v>
      </c>
      <c r="Q164" s="37">
        <f t="shared" si="47"/>
        <v>0.56000000000000227</v>
      </c>
    </row>
    <row r="165" spans="1:17" ht="15.75" thickBot="1" x14ac:dyDescent="0.3">
      <c r="A165" s="3" t="s">
        <v>59</v>
      </c>
      <c r="B165" s="29">
        <v>91339</v>
      </c>
      <c r="C165" s="22">
        <v>0.2</v>
      </c>
      <c r="D165" s="60">
        <v>8061</v>
      </c>
      <c r="E165" s="29">
        <v>8277</v>
      </c>
      <c r="F165" s="29">
        <v>8711</v>
      </c>
      <c r="G165" s="61">
        <v>9055</v>
      </c>
      <c r="H165" s="69">
        <f>E165-D165</f>
        <v>216</v>
      </c>
      <c r="I165" s="29">
        <f>F165-D165</f>
        <v>650</v>
      </c>
      <c r="J165" s="61">
        <f>G165-D165</f>
        <v>994</v>
      </c>
      <c r="K165" s="43">
        <v>92.46</v>
      </c>
      <c r="L165" s="15">
        <v>92.62</v>
      </c>
      <c r="M165" s="15">
        <v>92.93</v>
      </c>
      <c r="N165" s="44">
        <v>93.18</v>
      </c>
      <c r="O165" s="11">
        <f t="shared" si="46"/>
        <v>0.1600000000000108</v>
      </c>
      <c r="P165" s="13">
        <f t="shared" si="47"/>
        <v>0.47000000000001307</v>
      </c>
      <c r="Q165" s="44">
        <f t="shared" si="47"/>
        <v>0.56000000000000227</v>
      </c>
    </row>
  </sheetData>
  <mergeCells count="20">
    <mergeCell ref="O1:Q1"/>
    <mergeCell ref="R1:R3"/>
    <mergeCell ref="A1:A3"/>
    <mergeCell ref="B1:B3"/>
    <mergeCell ref="C1:C3"/>
    <mergeCell ref="D1:G1"/>
    <mergeCell ref="H1:J1"/>
    <mergeCell ref="K1:N1"/>
    <mergeCell ref="D137:G137"/>
    <mergeCell ref="D140:G140"/>
    <mergeCell ref="D156:G156"/>
    <mergeCell ref="D162:G162"/>
    <mergeCell ref="D15:G15"/>
    <mergeCell ref="D18:G18"/>
    <mergeCell ref="D21:G21"/>
    <mergeCell ref="D102:G102"/>
    <mergeCell ref="D115:G115"/>
    <mergeCell ref="D122:G122"/>
    <mergeCell ref="D128:G128"/>
    <mergeCell ref="D134:G134"/>
  </mergeCells>
  <conditionalFormatting sqref="H4:J1048576 O4:Q1048576">
    <cfRule type="cellIs" dxfId="9" priority="1" operator="greaterThan">
      <formula>0</formula>
    </cfRule>
    <cfRule type="cellIs" dxfId="8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(2-yr)</oddHeader>
    <oddFooter>&amp;L&amp;"Times New Roman,Regular"&amp;8&amp;Z&amp;F&amp;R&amp;"Times New Roman,Regular"&amp;P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5"/>
  <sheetViews>
    <sheetView topLeftCell="A4" zoomScaleNormal="100" workbookViewId="0">
      <selection activeCell="J15" sqref="J15"/>
    </sheetView>
  </sheetViews>
  <sheetFormatPr defaultColWidth="9.140625" defaultRowHeight="15" x14ac:dyDescent="0.25"/>
  <cols>
    <col min="1" max="1" width="16.42578125" style="4" bestFit="1" customWidth="1"/>
    <col min="2" max="2" width="10.7109375" style="30" customWidth="1"/>
    <col min="3" max="3" width="9.140625" style="4" customWidth="1"/>
    <col min="4" max="7" width="9.7109375" style="62" customWidth="1"/>
    <col min="8" max="10" width="10.42578125" style="62" customWidth="1"/>
    <col min="11" max="12" width="9.7109375" style="74" customWidth="1"/>
    <col min="13" max="14" width="9.7109375" style="75" customWidth="1"/>
    <col min="15" max="17" width="10.42578125" style="40" customWidth="1"/>
    <col min="18" max="18" width="10.7109375" style="4" hidden="1" customWidth="1"/>
    <col min="19" max="16384" width="9.140625" style="1"/>
  </cols>
  <sheetData>
    <row r="1" spans="1:18" ht="15.75" customHeight="1" x14ac:dyDescent="0.25">
      <c r="A1" s="103" t="s">
        <v>2</v>
      </c>
      <c r="B1" s="109" t="s">
        <v>15</v>
      </c>
      <c r="C1" s="106" t="s">
        <v>3</v>
      </c>
      <c r="D1" s="115" t="s">
        <v>16</v>
      </c>
      <c r="E1" s="116"/>
      <c r="F1" s="116"/>
      <c r="G1" s="117"/>
      <c r="H1" s="94" t="s">
        <v>22</v>
      </c>
      <c r="I1" s="95"/>
      <c r="J1" s="96"/>
      <c r="K1" s="100" t="s">
        <v>1</v>
      </c>
      <c r="L1" s="101"/>
      <c r="M1" s="101"/>
      <c r="N1" s="102"/>
      <c r="O1" s="97" t="s">
        <v>13</v>
      </c>
      <c r="P1" s="98"/>
      <c r="Q1" s="99"/>
      <c r="R1" s="88" t="s">
        <v>15</v>
      </c>
    </row>
    <row r="2" spans="1:18" s="2" customFormat="1" ht="30" customHeight="1" x14ac:dyDescent="0.25">
      <c r="A2" s="104"/>
      <c r="B2" s="110"/>
      <c r="C2" s="107"/>
      <c r="D2" s="48" t="s">
        <v>0</v>
      </c>
      <c r="E2" s="49" t="s">
        <v>89</v>
      </c>
      <c r="F2" s="49" t="s">
        <v>90</v>
      </c>
      <c r="G2" s="50" t="s">
        <v>91</v>
      </c>
      <c r="H2" s="48" t="s">
        <v>86</v>
      </c>
      <c r="I2" s="49" t="s">
        <v>87</v>
      </c>
      <c r="J2" s="63" t="s">
        <v>88</v>
      </c>
      <c r="K2" s="31" t="s">
        <v>0</v>
      </c>
      <c r="L2" s="32" t="s">
        <v>89</v>
      </c>
      <c r="M2" s="32" t="s">
        <v>90</v>
      </c>
      <c r="N2" s="70" t="s">
        <v>91</v>
      </c>
      <c r="O2" s="31" t="s">
        <v>86</v>
      </c>
      <c r="P2" s="32" t="s">
        <v>87</v>
      </c>
      <c r="Q2" s="42" t="s">
        <v>88</v>
      </c>
      <c r="R2" s="89"/>
    </row>
    <row r="3" spans="1:18" s="17" customFormat="1" ht="15" customHeight="1" thickBot="1" x14ac:dyDescent="0.3">
      <c r="A3" s="105"/>
      <c r="B3" s="111"/>
      <c r="C3" s="108"/>
      <c r="D3" s="51" t="s">
        <v>9</v>
      </c>
      <c r="E3" s="52" t="s">
        <v>10</v>
      </c>
      <c r="F3" s="52" t="s">
        <v>12</v>
      </c>
      <c r="G3" s="53" t="s">
        <v>23</v>
      </c>
      <c r="H3" s="51" t="s">
        <v>11</v>
      </c>
      <c r="I3" s="52" t="s">
        <v>14</v>
      </c>
      <c r="J3" s="53" t="s">
        <v>85</v>
      </c>
      <c r="K3" s="33" t="s">
        <v>24</v>
      </c>
      <c r="L3" s="34" t="s">
        <v>25</v>
      </c>
      <c r="M3" s="34" t="s">
        <v>92</v>
      </c>
      <c r="N3" s="71" t="s">
        <v>98</v>
      </c>
      <c r="O3" s="43" t="s">
        <v>93</v>
      </c>
      <c r="P3" s="15" t="s">
        <v>94</v>
      </c>
      <c r="Q3" s="44" t="s">
        <v>95</v>
      </c>
      <c r="R3" s="90"/>
    </row>
    <row r="4" spans="1:18" s="17" customFormat="1" ht="15" customHeight="1" x14ac:dyDescent="0.25">
      <c r="A4" s="45" t="s">
        <v>96</v>
      </c>
      <c r="B4" s="46">
        <v>7714.9539999999997</v>
      </c>
      <c r="C4" s="47">
        <v>0.2</v>
      </c>
      <c r="D4" s="54">
        <v>3236</v>
      </c>
      <c r="E4" s="55">
        <v>3762</v>
      </c>
      <c r="F4" s="55">
        <v>4701</v>
      </c>
      <c r="G4" s="56">
        <v>5640</v>
      </c>
      <c r="H4" s="64">
        <f>E4-D4</f>
        <v>526</v>
      </c>
      <c r="I4" s="55">
        <f>F4-D4</f>
        <v>1465</v>
      </c>
      <c r="J4" s="56">
        <f>G4-D4</f>
        <v>2404</v>
      </c>
      <c r="K4" s="72">
        <v>103.97</v>
      </c>
      <c r="L4" s="14">
        <v>104.61</v>
      </c>
      <c r="M4" s="14">
        <v>105.65</v>
      </c>
      <c r="N4" s="35">
        <v>106.58</v>
      </c>
      <c r="O4" s="72">
        <f>L4-K4</f>
        <v>0.64000000000000057</v>
      </c>
      <c r="P4" s="14">
        <f>M4-K4</f>
        <v>1.6800000000000068</v>
      </c>
      <c r="Q4" s="35">
        <f>N4-L4</f>
        <v>1.9699999999999989</v>
      </c>
      <c r="R4" s="8"/>
    </row>
    <row r="5" spans="1:18" s="17" customFormat="1" ht="15" customHeight="1" x14ac:dyDescent="0.25">
      <c r="A5" s="18" t="s">
        <v>96</v>
      </c>
      <c r="B5" s="25">
        <v>7554.9539999999997</v>
      </c>
      <c r="C5" s="20">
        <v>0.2</v>
      </c>
      <c r="D5" s="57">
        <v>3335</v>
      </c>
      <c r="E5" s="26">
        <v>3859</v>
      </c>
      <c r="F5" s="26">
        <v>4782</v>
      </c>
      <c r="G5" s="58">
        <v>5699</v>
      </c>
      <c r="H5" s="65">
        <f>E5-D5</f>
        <v>524</v>
      </c>
      <c r="I5" s="26">
        <f>F5-D5</f>
        <v>1447</v>
      </c>
      <c r="J5" s="58">
        <f>G5-D5</f>
        <v>2364</v>
      </c>
      <c r="K5" s="73">
        <v>103.94</v>
      </c>
      <c r="L5" s="36">
        <v>104.59</v>
      </c>
      <c r="M5" s="36">
        <v>105.67</v>
      </c>
      <c r="N5" s="37">
        <v>106.63</v>
      </c>
      <c r="O5" s="73">
        <f>L5-K5</f>
        <v>0.65000000000000568</v>
      </c>
      <c r="P5" s="36">
        <f>M5-K5</f>
        <v>1.730000000000004</v>
      </c>
      <c r="Q5" s="37">
        <f>N5-L5</f>
        <v>2.039999999999992</v>
      </c>
      <c r="R5" s="8"/>
    </row>
    <row r="6" spans="1:18" s="17" customFormat="1" ht="15" customHeight="1" x14ac:dyDescent="0.25">
      <c r="A6" s="18" t="s">
        <v>96</v>
      </c>
      <c r="B6" s="25">
        <v>7360.6980000000003</v>
      </c>
      <c r="C6" s="20">
        <v>0.2</v>
      </c>
      <c r="D6" s="57">
        <v>3335</v>
      </c>
      <c r="E6" s="26">
        <v>3859</v>
      </c>
      <c r="F6" s="26">
        <v>4782</v>
      </c>
      <c r="G6" s="58">
        <v>5699</v>
      </c>
      <c r="H6" s="65">
        <f t="shared" ref="H6:H69" si="0">E6-D6</f>
        <v>524</v>
      </c>
      <c r="I6" s="26">
        <f t="shared" ref="I6:I69" si="1">F6-D6</f>
        <v>1447</v>
      </c>
      <c r="J6" s="58">
        <f t="shared" ref="J6:J69" si="2">G6-D6</f>
        <v>2364</v>
      </c>
      <c r="K6" s="73">
        <v>103.87</v>
      </c>
      <c r="L6" s="36">
        <v>104.52</v>
      </c>
      <c r="M6" s="36">
        <v>105.62</v>
      </c>
      <c r="N6" s="37">
        <v>106.6</v>
      </c>
      <c r="O6" s="73">
        <f t="shared" ref="O6:O14" si="3">L6-K6</f>
        <v>0.64999999999999147</v>
      </c>
      <c r="P6" s="36">
        <f t="shared" ref="P6:Q14" si="4">M6-K6</f>
        <v>1.75</v>
      </c>
      <c r="Q6" s="37">
        <f t="shared" si="4"/>
        <v>2.0799999999999983</v>
      </c>
      <c r="R6" s="8"/>
    </row>
    <row r="7" spans="1:18" s="17" customFormat="1" ht="15" customHeight="1" x14ac:dyDescent="0.25">
      <c r="A7" s="18" t="s">
        <v>96</v>
      </c>
      <c r="B7" s="25">
        <v>6110.6980000000003</v>
      </c>
      <c r="C7" s="20">
        <v>0.2</v>
      </c>
      <c r="D7" s="57">
        <v>3335</v>
      </c>
      <c r="E7" s="26">
        <v>3859</v>
      </c>
      <c r="F7" s="26">
        <v>4782</v>
      </c>
      <c r="G7" s="58">
        <v>5699</v>
      </c>
      <c r="H7" s="65">
        <f t="shared" si="0"/>
        <v>524</v>
      </c>
      <c r="I7" s="26">
        <f t="shared" si="1"/>
        <v>1447</v>
      </c>
      <c r="J7" s="58">
        <f t="shared" si="2"/>
        <v>2364</v>
      </c>
      <c r="K7" s="73">
        <v>103.4</v>
      </c>
      <c r="L7" s="36">
        <v>104.06</v>
      </c>
      <c r="M7" s="36">
        <v>105.19</v>
      </c>
      <c r="N7" s="37">
        <v>106.21</v>
      </c>
      <c r="O7" s="73">
        <f t="shared" si="3"/>
        <v>0.65999999999999659</v>
      </c>
      <c r="P7" s="36">
        <f t="shared" si="4"/>
        <v>1.789999999999992</v>
      </c>
      <c r="Q7" s="37">
        <f t="shared" si="4"/>
        <v>2.1499999999999915</v>
      </c>
      <c r="R7" s="8"/>
    </row>
    <row r="8" spans="1:18" s="17" customFormat="1" ht="15" customHeight="1" x14ac:dyDescent="0.25">
      <c r="A8" s="18" t="s">
        <v>96</v>
      </c>
      <c r="B8" s="25">
        <v>5245.6980000000003</v>
      </c>
      <c r="C8" s="20">
        <v>0.2</v>
      </c>
      <c r="D8" s="57">
        <v>3335</v>
      </c>
      <c r="E8" s="26">
        <v>3859</v>
      </c>
      <c r="F8" s="26">
        <v>4782</v>
      </c>
      <c r="G8" s="58">
        <v>5699</v>
      </c>
      <c r="H8" s="65">
        <f t="shared" si="0"/>
        <v>524</v>
      </c>
      <c r="I8" s="26">
        <f t="shared" si="1"/>
        <v>1447</v>
      </c>
      <c r="J8" s="58">
        <f t="shared" si="2"/>
        <v>2364</v>
      </c>
      <c r="K8" s="73">
        <v>103.09</v>
      </c>
      <c r="L8" s="36">
        <v>103.75</v>
      </c>
      <c r="M8" s="36">
        <v>104.88</v>
      </c>
      <c r="N8" s="37">
        <v>105.92</v>
      </c>
      <c r="O8" s="73">
        <f t="shared" si="3"/>
        <v>0.65999999999999659</v>
      </c>
      <c r="P8" s="36">
        <f t="shared" si="4"/>
        <v>1.789999999999992</v>
      </c>
      <c r="Q8" s="37">
        <f t="shared" si="4"/>
        <v>2.1700000000000017</v>
      </c>
      <c r="R8" s="8"/>
    </row>
    <row r="9" spans="1:18" s="17" customFormat="1" ht="15" customHeight="1" x14ac:dyDescent="0.25">
      <c r="A9" s="18" t="s">
        <v>96</v>
      </c>
      <c r="B9" s="25">
        <v>5045.6980000000003</v>
      </c>
      <c r="C9" s="20">
        <v>0.2</v>
      </c>
      <c r="D9" s="57">
        <v>3335</v>
      </c>
      <c r="E9" s="26">
        <v>3859</v>
      </c>
      <c r="F9" s="26">
        <v>4782</v>
      </c>
      <c r="G9" s="58">
        <v>5699</v>
      </c>
      <c r="H9" s="65">
        <f t="shared" si="0"/>
        <v>524</v>
      </c>
      <c r="I9" s="26">
        <f t="shared" si="1"/>
        <v>1447</v>
      </c>
      <c r="J9" s="58">
        <f t="shared" si="2"/>
        <v>2364</v>
      </c>
      <c r="K9" s="73">
        <v>103.03</v>
      </c>
      <c r="L9" s="36">
        <v>103.69</v>
      </c>
      <c r="M9" s="36">
        <v>104.82</v>
      </c>
      <c r="N9" s="37">
        <v>105.87</v>
      </c>
      <c r="O9" s="73">
        <f t="shared" si="3"/>
        <v>0.65999999999999659</v>
      </c>
      <c r="P9" s="36">
        <f t="shared" si="4"/>
        <v>1.789999999999992</v>
      </c>
      <c r="Q9" s="37">
        <f t="shared" si="4"/>
        <v>2.1800000000000068</v>
      </c>
      <c r="R9" s="8"/>
    </row>
    <row r="10" spans="1:18" s="17" customFormat="1" ht="15" customHeight="1" x14ac:dyDescent="0.25">
      <c r="A10" s="18" t="s">
        <v>96</v>
      </c>
      <c r="B10" s="25">
        <v>4360.6980000000003</v>
      </c>
      <c r="C10" s="20">
        <v>0.2</v>
      </c>
      <c r="D10" s="57">
        <v>3335</v>
      </c>
      <c r="E10" s="26">
        <v>3859</v>
      </c>
      <c r="F10" s="26">
        <v>4782</v>
      </c>
      <c r="G10" s="58">
        <v>5699</v>
      </c>
      <c r="H10" s="65">
        <f t="shared" si="0"/>
        <v>524</v>
      </c>
      <c r="I10" s="26">
        <f t="shared" si="1"/>
        <v>1447</v>
      </c>
      <c r="J10" s="58">
        <f t="shared" si="2"/>
        <v>2364</v>
      </c>
      <c r="K10" s="73">
        <v>102.83</v>
      </c>
      <c r="L10" s="36">
        <v>103.49</v>
      </c>
      <c r="M10" s="36">
        <v>104.64</v>
      </c>
      <c r="N10" s="37">
        <v>105.73</v>
      </c>
      <c r="O10" s="73">
        <f t="shared" si="3"/>
        <v>0.65999999999999659</v>
      </c>
      <c r="P10" s="36">
        <f t="shared" si="4"/>
        <v>1.8100000000000023</v>
      </c>
      <c r="Q10" s="37">
        <f t="shared" si="4"/>
        <v>2.2400000000000091</v>
      </c>
      <c r="R10" s="8"/>
    </row>
    <row r="11" spans="1:18" s="17" customFormat="1" ht="15" customHeight="1" x14ac:dyDescent="0.25">
      <c r="A11" s="18" t="s">
        <v>96</v>
      </c>
      <c r="B11" s="25">
        <v>4185.6980000000003</v>
      </c>
      <c r="C11" s="20">
        <v>0.2</v>
      </c>
      <c r="D11" s="57">
        <v>3335</v>
      </c>
      <c r="E11" s="26">
        <v>3859</v>
      </c>
      <c r="F11" s="26">
        <v>4782</v>
      </c>
      <c r="G11" s="58">
        <v>5699</v>
      </c>
      <c r="H11" s="65">
        <f t="shared" si="0"/>
        <v>524</v>
      </c>
      <c r="I11" s="26">
        <f t="shared" si="1"/>
        <v>1447</v>
      </c>
      <c r="J11" s="58">
        <f t="shared" si="2"/>
        <v>2364</v>
      </c>
      <c r="K11" s="73">
        <v>102.78</v>
      </c>
      <c r="L11" s="36">
        <v>103.44</v>
      </c>
      <c r="M11" s="36">
        <v>104.61</v>
      </c>
      <c r="N11" s="37">
        <v>105.7</v>
      </c>
      <c r="O11" s="73">
        <f t="shared" si="3"/>
        <v>0.65999999999999659</v>
      </c>
      <c r="P11" s="36">
        <f t="shared" si="4"/>
        <v>1.8299999999999983</v>
      </c>
      <c r="Q11" s="37">
        <f t="shared" si="4"/>
        <v>2.2600000000000051</v>
      </c>
      <c r="R11" s="8"/>
    </row>
    <row r="12" spans="1:18" s="17" customFormat="1" ht="15" customHeight="1" x14ac:dyDescent="0.25">
      <c r="A12" s="18" t="s">
        <v>96</v>
      </c>
      <c r="B12" s="25">
        <v>2435.6979999999999</v>
      </c>
      <c r="C12" s="20">
        <v>0.2</v>
      </c>
      <c r="D12" s="57">
        <v>3335</v>
      </c>
      <c r="E12" s="26">
        <v>3859</v>
      </c>
      <c r="F12" s="26">
        <v>4782</v>
      </c>
      <c r="G12" s="58">
        <v>5699</v>
      </c>
      <c r="H12" s="65">
        <f t="shared" si="0"/>
        <v>524</v>
      </c>
      <c r="I12" s="26">
        <f t="shared" si="1"/>
        <v>1447</v>
      </c>
      <c r="J12" s="58">
        <f t="shared" si="2"/>
        <v>2364</v>
      </c>
      <c r="K12" s="73">
        <v>102.36</v>
      </c>
      <c r="L12" s="36">
        <v>103</v>
      </c>
      <c r="M12" s="36">
        <v>104.17</v>
      </c>
      <c r="N12" s="37">
        <v>105.28</v>
      </c>
      <c r="O12" s="73">
        <f t="shared" si="3"/>
        <v>0.64000000000000057</v>
      </c>
      <c r="P12" s="36">
        <f t="shared" si="4"/>
        <v>1.8100000000000023</v>
      </c>
      <c r="Q12" s="37">
        <f t="shared" si="4"/>
        <v>2.2800000000000011</v>
      </c>
      <c r="R12" s="8"/>
    </row>
    <row r="13" spans="1:18" s="17" customFormat="1" ht="15" customHeight="1" x14ac:dyDescent="0.25">
      <c r="A13" s="18" t="s">
        <v>96</v>
      </c>
      <c r="B13" s="25">
        <v>2219.9560000000001</v>
      </c>
      <c r="C13" s="20">
        <v>0.2</v>
      </c>
      <c r="D13" s="57">
        <v>3374</v>
      </c>
      <c r="E13" s="26">
        <v>3897</v>
      </c>
      <c r="F13" s="26">
        <v>4814</v>
      </c>
      <c r="G13" s="58">
        <v>5722</v>
      </c>
      <c r="H13" s="65">
        <f t="shared" si="0"/>
        <v>523</v>
      </c>
      <c r="I13" s="26">
        <f t="shared" si="1"/>
        <v>1440</v>
      </c>
      <c r="J13" s="58">
        <f t="shared" si="2"/>
        <v>2348</v>
      </c>
      <c r="K13" s="73">
        <v>102.32</v>
      </c>
      <c r="L13" s="36">
        <v>102.95</v>
      </c>
      <c r="M13" s="36">
        <v>104.11</v>
      </c>
      <c r="N13" s="37">
        <v>105.23</v>
      </c>
      <c r="O13" s="73">
        <f t="shared" si="3"/>
        <v>0.63000000000000966</v>
      </c>
      <c r="P13" s="36">
        <f t="shared" si="4"/>
        <v>1.7900000000000063</v>
      </c>
      <c r="Q13" s="37">
        <f t="shared" si="4"/>
        <v>2.2800000000000011</v>
      </c>
      <c r="R13" s="8"/>
    </row>
    <row r="14" spans="1:18" s="17" customFormat="1" ht="15" customHeight="1" x14ac:dyDescent="0.25">
      <c r="A14" s="18" t="s">
        <v>96</v>
      </c>
      <c r="B14" s="25">
        <v>2120.3270000000002</v>
      </c>
      <c r="C14" s="20">
        <v>0.2</v>
      </c>
      <c r="D14" s="57">
        <v>3374</v>
      </c>
      <c r="E14" s="26">
        <v>3897</v>
      </c>
      <c r="F14" s="26">
        <v>4814</v>
      </c>
      <c r="G14" s="58">
        <v>5722</v>
      </c>
      <c r="H14" s="65">
        <f t="shared" si="0"/>
        <v>523</v>
      </c>
      <c r="I14" s="26">
        <f t="shared" si="1"/>
        <v>1440</v>
      </c>
      <c r="J14" s="58">
        <f t="shared" si="2"/>
        <v>2348</v>
      </c>
      <c r="K14" s="73">
        <v>102.17</v>
      </c>
      <c r="L14" s="36">
        <v>102.79</v>
      </c>
      <c r="M14" s="36">
        <v>103.94</v>
      </c>
      <c r="N14" s="37">
        <v>105.05</v>
      </c>
      <c r="O14" s="73">
        <f t="shared" si="3"/>
        <v>0.62000000000000455</v>
      </c>
      <c r="P14" s="36">
        <f t="shared" si="4"/>
        <v>1.769999999999996</v>
      </c>
      <c r="Q14" s="37">
        <f t="shared" si="4"/>
        <v>2.2599999999999909</v>
      </c>
      <c r="R14" s="8"/>
    </row>
    <row r="15" spans="1:18" s="17" customFormat="1" ht="15" customHeight="1" x14ac:dyDescent="0.25">
      <c r="A15" s="18" t="s">
        <v>96</v>
      </c>
      <c r="B15" s="25">
        <v>2090.3270000000002</v>
      </c>
      <c r="C15" s="20">
        <v>0.2</v>
      </c>
      <c r="D15" s="112" t="s">
        <v>99</v>
      </c>
      <c r="E15" s="113"/>
      <c r="F15" s="113"/>
      <c r="G15" s="114"/>
      <c r="H15" s="66"/>
      <c r="I15" s="66"/>
      <c r="J15" s="67"/>
      <c r="K15" s="41"/>
      <c r="L15" s="38"/>
      <c r="M15" s="38"/>
      <c r="N15" s="39"/>
      <c r="O15" s="41"/>
      <c r="P15" s="38"/>
      <c r="Q15" s="39"/>
      <c r="R15" s="8"/>
    </row>
    <row r="16" spans="1:18" s="17" customFormat="1" ht="15" customHeight="1" x14ac:dyDescent="0.25">
      <c r="A16" s="18" t="s">
        <v>96</v>
      </c>
      <c r="B16" s="25">
        <v>2066.3270000000002</v>
      </c>
      <c r="C16" s="20">
        <v>0.2</v>
      </c>
      <c r="D16" s="57">
        <v>3374</v>
      </c>
      <c r="E16" s="26">
        <v>3897</v>
      </c>
      <c r="F16" s="26">
        <v>4814</v>
      </c>
      <c r="G16" s="58">
        <v>5722</v>
      </c>
      <c r="H16" s="65">
        <f t="shared" si="0"/>
        <v>523</v>
      </c>
      <c r="I16" s="26">
        <f t="shared" si="1"/>
        <v>1440</v>
      </c>
      <c r="J16" s="58">
        <f t="shared" si="2"/>
        <v>2348</v>
      </c>
      <c r="K16" s="73">
        <v>102.12</v>
      </c>
      <c r="L16" s="36">
        <v>102.74</v>
      </c>
      <c r="M16" s="36">
        <v>103.8</v>
      </c>
      <c r="N16" s="37">
        <v>104.8</v>
      </c>
      <c r="O16" s="73">
        <f t="shared" ref="O16:O17" si="5">L16-K16</f>
        <v>0.61999999999999034</v>
      </c>
      <c r="P16" s="36">
        <f t="shared" ref="P16:Q17" si="6">M16-K16</f>
        <v>1.6799999999999926</v>
      </c>
      <c r="Q16" s="37">
        <f t="shared" si="6"/>
        <v>2.0600000000000023</v>
      </c>
      <c r="R16" s="8"/>
    </row>
    <row r="17" spans="1:18" s="17" customFormat="1" ht="15" customHeight="1" x14ac:dyDescent="0.25">
      <c r="A17" s="18" t="s">
        <v>96</v>
      </c>
      <c r="B17" s="25">
        <v>2051.3270000000002</v>
      </c>
      <c r="C17" s="20">
        <v>0.2</v>
      </c>
      <c r="D17" s="57">
        <v>3374</v>
      </c>
      <c r="E17" s="26">
        <v>3897</v>
      </c>
      <c r="F17" s="26">
        <v>4814</v>
      </c>
      <c r="G17" s="58">
        <v>5722</v>
      </c>
      <c r="H17" s="65">
        <f t="shared" si="0"/>
        <v>523</v>
      </c>
      <c r="I17" s="26">
        <f t="shared" si="1"/>
        <v>1440</v>
      </c>
      <c r="J17" s="58">
        <f t="shared" si="2"/>
        <v>2348</v>
      </c>
      <c r="K17" s="73">
        <v>102.11</v>
      </c>
      <c r="L17" s="36">
        <v>102.73</v>
      </c>
      <c r="M17" s="36">
        <v>103.79</v>
      </c>
      <c r="N17" s="37">
        <v>104.8</v>
      </c>
      <c r="O17" s="73">
        <f t="shared" si="5"/>
        <v>0.62000000000000455</v>
      </c>
      <c r="P17" s="36">
        <f t="shared" si="6"/>
        <v>1.6800000000000068</v>
      </c>
      <c r="Q17" s="37">
        <f t="shared" si="6"/>
        <v>2.0699999999999932</v>
      </c>
      <c r="R17" s="8"/>
    </row>
    <row r="18" spans="1:18" s="17" customFormat="1" ht="15" customHeight="1" x14ac:dyDescent="0.25">
      <c r="A18" s="18" t="s">
        <v>96</v>
      </c>
      <c r="B18" s="25">
        <v>1974.327</v>
      </c>
      <c r="C18" s="20">
        <v>0.2</v>
      </c>
      <c r="D18" s="112" t="s">
        <v>100</v>
      </c>
      <c r="E18" s="113"/>
      <c r="F18" s="113"/>
      <c r="G18" s="114"/>
      <c r="H18" s="66"/>
      <c r="I18" s="66"/>
      <c r="J18" s="67"/>
      <c r="K18" s="41"/>
      <c r="L18" s="38"/>
      <c r="M18" s="38"/>
      <c r="N18" s="39"/>
      <c r="O18" s="41"/>
      <c r="P18" s="38"/>
      <c r="Q18" s="39"/>
      <c r="R18" s="8"/>
    </row>
    <row r="19" spans="1:18" s="17" customFormat="1" ht="15" customHeight="1" x14ac:dyDescent="0.25">
      <c r="A19" s="18" t="s">
        <v>96</v>
      </c>
      <c r="B19" s="25">
        <v>1897.327</v>
      </c>
      <c r="C19" s="20">
        <v>0.2</v>
      </c>
      <c r="D19" s="57">
        <v>3374</v>
      </c>
      <c r="E19" s="26">
        <v>3897</v>
      </c>
      <c r="F19" s="26">
        <v>4814</v>
      </c>
      <c r="G19" s="58">
        <v>5722</v>
      </c>
      <c r="H19" s="65">
        <f t="shared" si="0"/>
        <v>523</v>
      </c>
      <c r="I19" s="26">
        <f t="shared" si="1"/>
        <v>1440</v>
      </c>
      <c r="J19" s="58">
        <f t="shared" si="2"/>
        <v>2348</v>
      </c>
      <c r="K19" s="73">
        <v>101.99</v>
      </c>
      <c r="L19" s="36">
        <v>102.6</v>
      </c>
      <c r="M19" s="36">
        <v>103.65</v>
      </c>
      <c r="N19" s="37">
        <v>104.64</v>
      </c>
      <c r="O19" s="73">
        <f t="shared" ref="O19:O20" si="7">L19-K19</f>
        <v>0.60999999999999943</v>
      </c>
      <c r="P19" s="36">
        <f t="shared" ref="P19:Q20" si="8">M19-K19</f>
        <v>1.6600000000000108</v>
      </c>
      <c r="Q19" s="37">
        <f t="shared" si="8"/>
        <v>2.0400000000000063</v>
      </c>
      <c r="R19" s="8"/>
    </row>
    <row r="20" spans="1:18" s="17" customFormat="1" ht="15" customHeight="1" x14ac:dyDescent="0.25">
      <c r="A20" s="18" t="s">
        <v>96</v>
      </c>
      <c r="B20" s="25">
        <v>1882.327</v>
      </c>
      <c r="C20" s="20">
        <v>0.2</v>
      </c>
      <c r="D20" s="57">
        <v>3374</v>
      </c>
      <c r="E20" s="26">
        <v>3897</v>
      </c>
      <c r="F20" s="26">
        <v>4814</v>
      </c>
      <c r="G20" s="58">
        <v>5722</v>
      </c>
      <c r="H20" s="65">
        <f t="shared" si="0"/>
        <v>523</v>
      </c>
      <c r="I20" s="26">
        <f t="shared" si="1"/>
        <v>1440</v>
      </c>
      <c r="J20" s="58">
        <f t="shared" si="2"/>
        <v>2348</v>
      </c>
      <c r="K20" s="73">
        <v>101.98</v>
      </c>
      <c r="L20" s="36">
        <v>102.59</v>
      </c>
      <c r="M20" s="36">
        <v>103.64</v>
      </c>
      <c r="N20" s="37">
        <v>104.63</v>
      </c>
      <c r="O20" s="73">
        <f t="shared" si="7"/>
        <v>0.60999999999999943</v>
      </c>
      <c r="P20" s="36">
        <f t="shared" si="8"/>
        <v>1.6599999999999966</v>
      </c>
      <c r="Q20" s="37">
        <f t="shared" si="8"/>
        <v>2.039999999999992</v>
      </c>
      <c r="R20" s="8"/>
    </row>
    <row r="21" spans="1:18" s="17" customFormat="1" ht="15" customHeight="1" x14ac:dyDescent="0.25">
      <c r="A21" s="18" t="s">
        <v>96</v>
      </c>
      <c r="B21" s="25">
        <v>1856.32</v>
      </c>
      <c r="C21" s="20">
        <v>0.2</v>
      </c>
      <c r="D21" s="112" t="s">
        <v>101</v>
      </c>
      <c r="E21" s="113"/>
      <c r="F21" s="113"/>
      <c r="G21" s="114"/>
      <c r="H21" s="66"/>
      <c r="I21" s="66"/>
      <c r="J21" s="67"/>
      <c r="K21" s="41"/>
      <c r="L21" s="38"/>
      <c r="M21" s="38"/>
      <c r="N21" s="39"/>
      <c r="O21" s="41"/>
      <c r="P21" s="38"/>
      <c r="Q21" s="39"/>
      <c r="R21" s="8"/>
    </row>
    <row r="22" spans="1:18" s="17" customFormat="1" ht="15" customHeight="1" x14ac:dyDescent="0.25">
      <c r="A22" s="18" t="s">
        <v>96</v>
      </c>
      <c r="B22" s="25">
        <v>1829.327</v>
      </c>
      <c r="C22" s="20">
        <v>0.2</v>
      </c>
      <c r="D22" s="57">
        <v>3374</v>
      </c>
      <c r="E22" s="26">
        <v>3897</v>
      </c>
      <c r="F22" s="26">
        <v>4814</v>
      </c>
      <c r="G22" s="58">
        <v>5722</v>
      </c>
      <c r="H22" s="65">
        <f t="shared" si="0"/>
        <v>523</v>
      </c>
      <c r="I22" s="26">
        <f t="shared" si="1"/>
        <v>1440</v>
      </c>
      <c r="J22" s="58">
        <f t="shared" si="2"/>
        <v>2348</v>
      </c>
      <c r="K22" s="24">
        <v>101.93</v>
      </c>
      <c r="L22" s="36">
        <v>102.53</v>
      </c>
      <c r="M22" s="36">
        <v>103.51</v>
      </c>
      <c r="N22" s="37">
        <v>104.4</v>
      </c>
      <c r="O22" s="73">
        <f t="shared" ref="O22:O32" si="9">L22-K22</f>
        <v>0.59999999999999432</v>
      </c>
      <c r="P22" s="36">
        <f t="shared" ref="P22:Q32" si="10">M22-K22</f>
        <v>1.5799999999999983</v>
      </c>
      <c r="Q22" s="37">
        <f t="shared" si="10"/>
        <v>1.8700000000000045</v>
      </c>
      <c r="R22" s="8"/>
    </row>
    <row r="23" spans="1:18" s="17" customFormat="1" ht="15" customHeight="1" x14ac:dyDescent="0.25">
      <c r="A23" s="18" t="s">
        <v>96</v>
      </c>
      <c r="B23" s="25">
        <v>1646.0530000000001</v>
      </c>
      <c r="C23" s="20">
        <v>0.2</v>
      </c>
      <c r="D23" s="57">
        <v>3374</v>
      </c>
      <c r="E23" s="26">
        <v>3897</v>
      </c>
      <c r="F23" s="26">
        <v>4814</v>
      </c>
      <c r="G23" s="58">
        <v>5722</v>
      </c>
      <c r="H23" s="65">
        <f t="shared" si="0"/>
        <v>523</v>
      </c>
      <c r="I23" s="26">
        <f t="shared" si="1"/>
        <v>1440</v>
      </c>
      <c r="J23" s="58">
        <f t="shared" si="2"/>
        <v>2348</v>
      </c>
      <c r="K23" s="24">
        <v>101.71</v>
      </c>
      <c r="L23" s="36">
        <v>102.29</v>
      </c>
      <c r="M23" s="36">
        <v>103.22</v>
      </c>
      <c r="N23" s="37">
        <v>104.08</v>
      </c>
      <c r="O23" s="73">
        <f t="shared" si="9"/>
        <v>0.58000000000001251</v>
      </c>
      <c r="P23" s="36">
        <f t="shared" si="10"/>
        <v>1.5100000000000051</v>
      </c>
      <c r="Q23" s="37">
        <f t="shared" si="10"/>
        <v>1.789999999999992</v>
      </c>
      <c r="R23" s="8"/>
    </row>
    <row r="24" spans="1:18" s="17" customFormat="1" ht="15" customHeight="1" x14ac:dyDescent="0.25">
      <c r="A24" s="18" t="s">
        <v>96</v>
      </c>
      <c r="B24" s="25">
        <v>1259.4459999999999</v>
      </c>
      <c r="C24" s="20">
        <v>0.2</v>
      </c>
      <c r="D24" s="57">
        <v>3374</v>
      </c>
      <c r="E24" s="26">
        <v>3897</v>
      </c>
      <c r="F24" s="26">
        <v>4814</v>
      </c>
      <c r="G24" s="58">
        <v>5722</v>
      </c>
      <c r="H24" s="65">
        <f t="shared" si="0"/>
        <v>523</v>
      </c>
      <c r="I24" s="26">
        <f t="shared" si="1"/>
        <v>1440</v>
      </c>
      <c r="J24" s="58">
        <f t="shared" si="2"/>
        <v>2348</v>
      </c>
      <c r="K24" s="24">
        <v>101.4</v>
      </c>
      <c r="L24" s="36">
        <v>101.95</v>
      </c>
      <c r="M24" s="36">
        <v>102.85</v>
      </c>
      <c r="N24" s="37">
        <v>103.68</v>
      </c>
      <c r="O24" s="73">
        <f t="shared" si="9"/>
        <v>0.54999999999999716</v>
      </c>
      <c r="P24" s="36">
        <f t="shared" si="10"/>
        <v>1.4499999999999886</v>
      </c>
      <c r="Q24" s="37">
        <f t="shared" si="10"/>
        <v>1.730000000000004</v>
      </c>
      <c r="R24" s="8"/>
    </row>
    <row r="25" spans="1:18" s="17" customFormat="1" ht="15" customHeight="1" x14ac:dyDescent="0.25">
      <c r="A25" s="18" t="s">
        <v>96</v>
      </c>
      <c r="B25" s="25">
        <v>991.23140000000001</v>
      </c>
      <c r="C25" s="20">
        <v>0.2</v>
      </c>
      <c r="D25" s="57">
        <v>3374</v>
      </c>
      <c r="E25" s="26">
        <v>3897</v>
      </c>
      <c r="F25" s="26">
        <v>4814</v>
      </c>
      <c r="G25" s="58">
        <v>5722</v>
      </c>
      <c r="H25" s="65">
        <f t="shared" si="0"/>
        <v>523</v>
      </c>
      <c r="I25" s="26">
        <f t="shared" si="1"/>
        <v>1440</v>
      </c>
      <c r="J25" s="58">
        <f t="shared" si="2"/>
        <v>2348</v>
      </c>
      <c r="K25" s="24">
        <v>101.19</v>
      </c>
      <c r="L25" s="36">
        <v>101.73</v>
      </c>
      <c r="M25" s="36">
        <v>102.6</v>
      </c>
      <c r="N25" s="37">
        <v>103.4</v>
      </c>
      <c r="O25" s="73">
        <f t="shared" si="9"/>
        <v>0.54000000000000625</v>
      </c>
      <c r="P25" s="36">
        <f t="shared" si="10"/>
        <v>1.4099999999999966</v>
      </c>
      <c r="Q25" s="37">
        <f t="shared" si="10"/>
        <v>1.6700000000000017</v>
      </c>
      <c r="R25" s="8"/>
    </row>
    <row r="26" spans="1:18" s="17" customFormat="1" ht="15" customHeight="1" x14ac:dyDescent="0.25">
      <c r="A26" s="18" t="s">
        <v>96</v>
      </c>
      <c r="B26" s="25">
        <v>144.17830000000001</v>
      </c>
      <c r="C26" s="20">
        <v>0.2</v>
      </c>
      <c r="D26" s="57">
        <v>3374</v>
      </c>
      <c r="E26" s="26">
        <v>3897</v>
      </c>
      <c r="F26" s="26">
        <v>4814</v>
      </c>
      <c r="G26" s="58">
        <v>5722</v>
      </c>
      <c r="H26" s="65">
        <f t="shared" si="0"/>
        <v>523</v>
      </c>
      <c r="I26" s="26">
        <f t="shared" si="1"/>
        <v>1440</v>
      </c>
      <c r="J26" s="58">
        <f t="shared" si="2"/>
        <v>2348</v>
      </c>
      <c r="K26" s="24">
        <v>100.58</v>
      </c>
      <c r="L26" s="36">
        <v>101.04</v>
      </c>
      <c r="M26" s="36">
        <v>101.81</v>
      </c>
      <c r="N26" s="37">
        <v>102.52</v>
      </c>
      <c r="O26" s="73">
        <f t="shared" si="9"/>
        <v>0.46000000000000796</v>
      </c>
      <c r="P26" s="36">
        <f t="shared" si="10"/>
        <v>1.230000000000004</v>
      </c>
      <c r="Q26" s="37">
        <f t="shared" si="10"/>
        <v>1.4799999999999898</v>
      </c>
      <c r="R26" s="8"/>
    </row>
    <row r="27" spans="1:18" s="17" customFormat="1" ht="15" hidden="1" customHeight="1" x14ac:dyDescent="0.25">
      <c r="A27" s="18" t="s">
        <v>97</v>
      </c>
      <c r="B27" s="25">
        <v>135006</v>
      </c>
      <c r="C27" s="20">
        <v>0.2</v>
      </c>
      <c r="D27" s="57">
        <v>181</v>
      </c>
      <c r="E27" s="26">
        <v>181</v>
      </c>
      <c r="F27" s="26">
        <v>181</v>
      </c>
      <c r="G27" s="58">
        <v>181</v>
      </c>
      <c r="H27" s="65">
        <f t="shared" si="0"/>
        <v>0</v>
      </c>
      <c r="I27" s="26">
        <f t="shared" si="1"/>
        <v>0</v>
      </c>
      <c r="J27" s="58">
        <f t="shared" si="2"/>
        <v>0</v>
      </c>
      <c r="K27" s="24">
        <v>129.18</v>
      </c>
      <c r="L27" s="36">
        <v>129.18</v>
      </c>
      <c r="M27" s="36">
        <v>129.18</v>
      </c>
      <c r="N27" s="37">
        <v>129.18</v>
      </c>
      <c r="O27" s="73">
        <f t="shared" si="9"/>
        <v>0</v>
      </c>
      <c r="P27" s="36">
        <f t="shared" si="10"/>
        <v>0</v>
      </c>
      <c r="Q27" s="37">
        <f t="shared" si="10"/>
        <v>0</v>
      </c>
      <c r="R27" s="8"/>
    </row>
    <row r="28" spans="1:18" s="17" customFormat="1" ht="15" hidden="1" customHeight="1" x14ac:dyDescent="0.25">
      <c r="A28" s="18" t="s">
        <v>97</v>
      </c>
      <c r="B28" s="25">
        <v>133960</v>
      </c>
      <c r="C28" s="20">
        <v>0.2</v>
      </c>
      <c r="D28" s="57">
        <v>261</v>
      </c>
      <c r="E28" s="26">
        <v>261</v>
      </c>
      <c r="F28" s="26">
        <v>261</v>
      </c>
      <c r="G28" s="58">
        <v>261</v>
      </c>
      <c r="H28" s="65">
        <f t="shared" si="0"/>
        <v>0</v>
      </c>
      <c r="I28" s="26">
        <f t="shared" si="1"/>
        <v>0</v>
      </c>
      <c r="J28" s="58">
        <f t="shared" si="2"/>
        <v>0</v>
      </c>
      <c r="K28" s="24">
        <v>128.62</v>
      </c>
      <c r="L28" s="36">
        <v>128.62</v>
      </c>
      <c r="M28" s="36">
        <v>128.62</v>
      </c>
      <c r="N28" s="37">
        <v>128.62</v>
      </c>
      <c r="O28" s="73">
        <f t="shared" si="9"/>
        <v>0</v>
      </c>
      <c r="P28" s="36">
        <f t="shared" si="10"/>
        <v>0</v>
      </c>
      <c r="Q28" s="37">
        <f t="shared" si="10"/>
        <v>0</v>
      </c>
      <c r="R28" s="8"/>
    </row>
    <row r="29" spans="1:18" s="17" customFormat="1" ht="15" hidden="1" customHeight="1" x14ac:dyDescent="0.25">
      <c r="A29" s="18" t="s">
        <v>97</v>
      </c>
      <c r="B29" s="25">
        <v>133211</v>
      </c>
      <c r="C29" s="20">
        <v>0.2</v>
      </c>
      <c r="D29" s="57">
        <v>264</v>
      </c>
      <c r="E29" s="26">
        <v>264</v>
      </c>
      <c r="F29" s="26">
        <v>264</v>
      </c>
      <c r="G29" s="58">
        <v>264</v>
      </c>
      <c r="H29" s="65">
        <f t="shared" si="0"/>
        <v>0</v>
      </c>
      <c r="I29" s="26">
        <f t="shared" si="1"/>
        <v>0</v>
      </c>
      <c r="J29" s="58">
        <f t="shared" si="2"/>
        <v>0</v>
      </c>
      <c r="K29" s="24">
        <v>126.7</v>
      </c>
      <c r="L29" s="36">
        <v>126.7</v>
      </c>
      <c r="M29" s="36">
        <v>126.7</v>
      </c>
      <c r="N29" s="37">
        <v>126.7</v>
      </c>
      <c r="O29" s="73">
        <f t="shared" si="9"/>
        <v>0</v>
      </c>
      <c r="P29" s="36">
        <f t="shared" si="10"/>
        <v>0</v>
      </c>
      <c r="Q29" s="37">
        <f t="shared" si="10"/>
        <v>0</v>
      </c>
      <c r="R29" s="8"/>
    </row>
    <row r="30" spans="1:18" s="17" customFormat="1" ht="15" hidden="1" customHeight="1" x14ac:dyDescent="0.25">
      <c r="A30" s="18" t="s">
        <v>97</v>
      </c>
      <c r="B30" s="25">
        <v>133191</v>
      </c>
      <c r="C30" s="20">
        <v>0.2</v>
      </c>
      <c r="D30" s="57">
        <v>275</v>
      </c>
      <c r="E30" s="26">
        <v>275</v>
      </c>
      <c r="F30" s="26">
        <v>275</v>
      </c>
      <c r="G30" s="58">
        <v>275</v>
      </c>
      <c r="H30" s="65">
        <f t="shared" si="0"/>
        <v>0</v>
      </c>
      <c r="I30" s="26">
        <f t="shared" si="1"/>
        <v>0</v>
      </c>
      <c r="J30" s="58">
        <f t="shared" si="2"/>
        <v>0</v>
      </c>
      <c r="K30" s="24">
        <v>125.62</v>
      </c>
      <c r="L30" s="36">
        <v>125.62</v>
      </c>
      <c r="M30" s="36">
        <v>125.62</v>
      </c>
      <c r="N30" s="37">
        <v>125.62</v>
      </c>
      <c r="O30" s="73">
        <f t="shared" si="9"/>
        <v>0</v>
      </c>
      <c r="P30" s="36">
        <f t="shared" si="10"/>
        <v>0</v>
      </c>
      <c r="Q30" s="37">
        <f t="shared" si="10"/>
        <v>0</v>
      </c>
      <c r="R30" s="8"/>
    </row>
    <row r="31" spans="1:18" s="17" customFormat="1" ht="15" hidden="1" customHeight="1" x14ac:dyDescent="0.25">
      <c r="A31" s="18" t="s">
        <v>97</v>
      </c>
      <c r="B31" s="25">
        <v>133109</v>
      </c>
      <c r="C31" s="20">
        <v>0.2</v>
      </c>
      <c r="D31" s="57">
        <v>296</v>
      </c>
      <c r="E31" s="26">
        <v>296</v>
      </c>
      <c r="F31" s="26">
        <v>296</v>
      </c>
      <c r="G31" s="58">
        <v>296</v>
      </c>
      <c r="H31" s="65">
        <f t="shared" si="0"/>
        <v>0</v>
      </c>
      <c r="I31" s="26">
        <f t="shared" si="1"/>
        <v>0</v>
      </c>
      <c r="J31" s="58">
        <f t="shared" si="2"/>
        <v>0</v>
      </c>
      <c r="K31" s="24">
        <v>125.02</v>
      </c>
      <c r="L31" s="36">
        <v>125.02</v>
      </c>
      <c r="M31" s="36">
        <v>125.02</v>
      </c>
      <c r="N31" s="37">
        <v>125.02</v>
      </c>
      <c r="O31" s="73">
        <f t="shared" si="9"/>
        <v>0</v>
      </c>
      <c r="P31" s="36">
        <f t="shared" si="10"/>
        <v>0</v>
      </c>
      <c r="Q31" s="37">
        <f t="shared" si="10"/>
        <v>0</v>
      </c>
      <c r="R31" s="8"/>
    </row>
    <row r="32" spans="1:18" s="17" customFormat="1" ht="15" hidden="1" customHeight="1" x14ac:dyDescent="0.25">
      <c r="A32" s="18" t="s">
        <v>97</v>
      </c>
      <c r="B32" s="25">
        <v>132955</v>
      </c>
      <c r="C32" s="20">
        <v>0.2</v>
      </c>
      <c r="D32" s="57">
        <v>329</v>
      </c>
      <c r="E32" s="26">
        <v>329</v>
      </c>
      <c r="F32" s="26">
        <v>329</v>
      </c>
      <c r="G32" s="58">
        <v>329</v>
      </c>
      <c r="H32" s="65">
        <f t="shared" si="0"/>
        <v>0</v>
      </c>
      <c r="I32" s="26">
        <f t="shared" si="1"/>
        <v>0</v>
      </c>
      <c r="J32" s="58">
        <f t="shared" si="2"/>
        <v>0</v>
      </c>
      <c r="K32" s="24">
        <v>125.01</v>
      </c>
      <c r="L32" s="36">
        <v>125.01</v>
      </c>
      <c r="M32" s="36">
        <v>125.01</v>
      </c>
      <c r="N32" s="37">
        <v>125.01</v>
      </c>
      <c r="O32" s="73">
        <f t="shared" si="9"/>
        <v>0</v>
      </c>
      <c r="P32" s="36">
        <f t="shared" si="10"/>
        <v>0</v>
      </c>
      <c r="Q32" s="37">
        <f t="shared" si="10"/>
        <v>0</v>
      </c>
      <c r="R32" s="8"/>
    </row>
    <row r="33" spans="1:18" s="17" customFormat="1" ht="15" hidden="1" customHeight="1" x14ac:dyDescent="0.25">
      <c r="A33" s="18" t="s">
        <v>97</v>
      </c>
      <c r="B33" s="25">
        <v>132898</v>
      </c>
      <c r="C33" s="20">
        <v>0.2</v>
      </c>
      <c r="D33" s="57" t="s">
        <v>61</v>
      </c>
      <c r="E33" s="26" t="s">
        <v>61</v>
      </c>
      <c r="F33" s="26" t="s">
        <v>61</v>
      </c>
      <c r="G33" s="58" t="s">
        <v>61</v>
      </c>
      <c r="H33" s="66"/>
      <c r="I33" s="66"/>
      <c r="J33" s="67"/>
      <c r="K33" s="10"/>
      <c r="L33" s="38"/>
      <c r="M33" s="38"/>
      <c r="N33" s="39"/>
      <c r="O33" s="41"/>
      <c r="P33" s="38"/>
      <c r="Q33" s="39"/>
      <c r="R33" s="8"/>
    </row>
    <row r="34" spans="1:18" s="17" customFormat="1" ht="15" hidden="1" customHeight="1" x14ac:dyDescent="0.25">
      <c r="A34" s="18" t="s">
        <v>97</v>
      </c>
      <c r="B34" s="25">
        <v>132844</v>
      </c>
      <c r="C34" s="20">
        <v>0.2</v>
      </c>
      <c r="D34" s="57">
        <v>329</v>
      </c>
      <c r="E34" s="26">
        <v>329</v>
      </c>
      <c r="F34" s="26">
        <v>329</v>
      </c>
      <c r="G34" s="58">
        <v>329</v>
      </c>
      <c r="H34" s="65">
        <f t="shared" si="0"/>
        <v>0</v>
      </c>
      <c r="I34" s="26">
        <f t="shared" si="1"/>
        <v>0</v>
      </c>
      <c r="J34" s="58">
        <f t="shared" si="2"/>
        <v>0</v>
      </c>
      <c r="K34" s="24">
        <v>124.47</v>
      </c>
      <c r="L34" s="36">
        <v>124.47</v>
      </c>
      <c r="M34" s="36">
        <v>124.47</v>
      </c>
      <c r="N34" s="37">
        <v>124.47</v>
      </c>
      <c r="O34" s="73">
        <f t="shared" ref="O34:O37" si="11">L34-K34</f>
        <v>0</v>
      </c>
      <c r="P34" s="36">
        <f t="shared" ref="P34:Q37" si="12">M34-K34</f>
        <v>0</v>
      </c>
      <c r="Q34" s="37">
        <f t="shared" si="12"/>
        <v>0</v>
      </c>
      <c r="R34" s="8"/>
    </row>
    <row r="35" spans="1:18" s="17" customFormat="1" ht="15" hidden="1" customHeight="1" x14ac:dyDescent="0.25">
      <c r="A35" s="18" t="s">
        <v>97</v>
      </c>
      <c r="B35" s="25">
        <v>132744</v>
      </c>
      <c r="C35" s="20">
        <v>0.2</v>
      </c>
      <c r="D35" s="57">
        <v>395</v>
      </c>
      <c r="E35" s="26">
        <v>395</v>
      </c>
      <c r="F35" s="26">
        <v>395</v>
      </c>
      <c r="G35" s="58">
        <v>395</v>
      </c>
      <c r="H35" s="65">
        <f t="shared" si="0"/>
        <v>0</v>
      </c>
      <c r="I35" s="26">
        <f t="shared" si="1"/>
        <v>0</v>
      </c>
      <c r="J35" s="58">
        <f t="shared" si="2"/>
        <v>0</v>
      </c>
      <c r="K35" s="24">
        <v>124.42</v>
      </c>
      <c r="L35" s="36">
        <v>124.42</v>
      </c>
      <c r="M35" s="36">
        <v>124.42</v>
      </c>
      <c r="N35" s="37">
        <v>124.42</v>
      </c>
      <c r="O35" s="73">
        <f t="shared" si="11"/>
        <v>0</v>
      </c>
      <c r="P35" s="36">
        <f t="shared" si="12"/>
        <v>0</v>
      </c>
      <c r="Q35" s="37">
        <f t="shared" si="12"/>
        <v>0</v>
      </c>
      <c r="R35" s="8"/>
    </row>
    <row r="36" spans="1:18" s="17" customFormat="1" ht="15" hidden="1" customHeight="1" x14ac:dyDescent="0.25">
      <c r="A36" s="18" t="s">
        <v>97</v>
      </c>
      <c r="B36" s="25">
        <v>131721</v>
      </c>
      <c r="C36" s="20">
        <v>0.2</v>
      </c>
      <c r="D36" s="57">
        <v>414</v>
      </c>
      <c r="E36" s="26">
        <v>414</v>
      </c>
      <c r="F36" s="26">
        <v>414</v>
      </c>
      <c r="G36" s="58">
        <v>414</v>
      </c>
      <c r="H36" s="65">
        <f t="shared" si="0"/>
        <v>0</v>
      </c>
      <c r="I36" s="26">
        <f t="shared" si="1"/>
        <v>0</v>
      </c>
      <c r="J36" s="58">
        <f t="shared" si="2"/>
        <v>0</v>
      </c>
      <c r="K36" s="24">
        <v>124.15</v>
      </c>
      <c r="L36" s="36">
        <v>124.15</v>
      </c>
      <c r="M36" s="36">
        <v>124.15</v>
      </c>
      <c r="N36" s="37">
        <v>124.15</v>
      </c>
      <c r="O36" s="73">
        <f t="shared" si="11"/>
        <v>0</v>
      </c>
      <c r="P36" s="36">
        <f t="shared" si="12"/>
        <v>0</v>
      </c>
      <c r="Q36" s="37">
        <f t="shared" si="12"/>
        <v>0</v>
      </c>
      <c r="R36" s="8"/>
    </row>
    <row r="37" spans="1:18" s="17" customFormat="1" ht="15" hidden="1" customHeight="1" x14ac:dyDescent="0.25">
      <c r="A37" s="18" t="s">
        <v>97</v>
      </c>
      <c r="B37" s="25">
        <v>131453</v>
      </c>
      <c r="C37" s="20">
        <v>0.2</v>
      </c>
      <c r="D37" s="57">
        <v>424</v>
      </c>
      <c r="E37" s="26">
        <v>424</v>
      </c>
      <c r="F37" s="26">
        <v>424</v>
      </c>
      <c r="G37" s="58">
        <v>424</v>
      </c>
      <c r="H37" s="65">
        <f t="shared" si="0"/>
        <v>0</v>
      </c>
      <c r="I37" s="26">
        <f t="shared" si="1"/>
        <v>0</v>
      </c>
      <c r="J37" s="58">
        <f t="shared" si="2"/>
        <v>0</v>
      </c>
      <c r="K37" s="24">
        <v>124.09</v>
      </c>
      <c r="L37" s="36">
        <v>124.09</v>
      </c>
      <c r="M37" s="36">
        <v>124.09</v>
      </c>
      <c r="N37" s="37">
        <v>124.09</v>
      </c>
      <c r="O37" s="73">
        <f t="shared" si="11"/>
        <v>0</v>
      </c>
      <c r="P37" s="36">
        <f t="shared" si="12"/>
        <v>0</v>
      </c>
      <c r="Q37" s="37">
        <f t="shared" si="12"/>
        <v>0</v>
      </c>
      <c r="R37" s="8"/>
    </row>
    <row r="38" spans="1:18" s="17" customFormat="1" ht="15" hidden="1" customHeight="1" x14ac:dyDescent="0.25">
      <c r="A38" s="18" t="s">
        <v>97</v>
      </c>
      <c r="B38" s="25">
        <v>131442.5</v>
      </c>
      <c r="C38" s="20">
        <v>0.2</v>
      </c>
      <c r="D38" s="57" t="s">
        <v>61</v>
      </c>
      <c r="E38" s="26" t="s">
        <v>61</v>
      </c>
      <c r="F38" s="26" t="s">
        <v>61</v>
      </c>
      <c r="G38" s="58" t="s">
        <v>61</v>
      </c>
      <c r="H38" s="66"/>
      <c r="I38" s="66"/>
      <c r="J38" s="67"/>
      <c r="K38" s="10"/>
      <c r="L38" s="38"/>
      <c r="M38" s="38"/>
      <c r="N38" s="39"/>
      <c r="O38" s="41"/>
      <c r="P38" s="38"/>
      <c r="Q38" s="39"/>
      <c r="R38" s="8"/>
    </row>
    <row r="39" spans="1:18" s="17" customFormat="1" ht="15" hidden="1" customHeight="1" x14ac:dyDescent="0.25">
      <c r="A39" s="18" t="s">
        <v>97</v>
      </c>
      <c r="B39" s="25">
        <v>131432</v>
      </c>
      <c r="C39" s="20">
        <v>0.2</v>
      </c>
      <c r="D39" s="57">
        <v>424</v>
      </c>
      <c r="E39" s="26">
        <v>424</v>
      </c>
      <c r="F39" s="26">
        <v>424</v>
      </c>
      <c r="G39" s="58">
        <v>424</v>
      </c>
      <c r="H39" s="65">
        <f t="shared" si="0"/>
        <v>0</v>
      </c>
      <c r="I39" s="26">
        <f t="shared" si="1"/>
        <v>0</v>
      </c>
      <c r="J39" s="58">
        <f t="shared" si="2"/>
        <v>0</v>
      </c>
      <c r="K39" s="24">
        <v>124.08</v>
      </c>
      <c r="L39" s="36">
        <v>124.08</v>
      </c>
      <c r="M39" s="36">
        <v>124.08</v>
      </c>
      <c r="N39" s="37">
        <v>124.08</v>
      </c>
      <c r="O39" s="73">
        <f t="shared" ref="O39:O44" si="13">L39-K39</f>
        <v>0</v>
      </c>
      <c r="P39" s="36">
        <f t="shared" ref="P39:Q44" si="14">M39-K39</f>
        <v>0</v>
      </c>
      <c r="Q39" s="37">
        <f t="shared" si="14"/>
        <v>0</v>
      </c>
      <c r="R39" s="8"/>
    </row>
    <row r="40" spans="1:18" s="17" customFormat="1" ht="15" hidden="1" customHeight="1" x14ac:dyDescent="0.25">
      <c r="A40" s="18" t="s">
        <v>97</v>
      </c>
      <c r="B40" s="25">
        <v>131331</v>
      </c>
      <c r="C40" s="20">
        <v>0.2</v>
      </c>
      <c r="D40" s="57">
        <v>461</v>
      </c>
      <c r="E40" s="26">
        <v>461</v>
      </c>
      <c r="F40" s="26">
        <v>461</v>
      </c>
      <c r="G40" s="58">
        <v>461</v>
      </c>
      <c r="H40" s="65">
        <f t="shared" si="0"/>
        <v>0</v>
      </c>
      <c r="I40" s="26">
        <f t="shared" si="1"/>
        <v>0</v>
      </c>
      <c r="J40" s="58">
        <f t="shared" si="2"/>
        <v>0</v>
      </c>
      <c r="K40" s="24">
        <v>124.05</v>
      </c>
      <c r="L40" s="36">
        <v>124.05</v>
      </c>
      <c r="M40" s="36">
        <v>124.05</v>
      </c>
      <c r="N40" s="37">
        <v>124.05</v>
      </c>
      <c r="O40" s="73">
        <f t="shared" si="13"/>
        <v>0</v>
      </c>
      <c r="P40" s="36">
        <f t="shared" si="14"/>
        <v>0</v>
      </c>
      <c r="Q40" s="37">
        <f t="shared" si="14"/>
        <v>0</v>
      </c>
      <c r="R40" s="8"/>
    </row>
    <row r="41" spans="1:18" s="17" customFormat="1" ht="15" hidden="1" customHeight="1" x14ac:dyDescent="0.25">
      <c r="A41" s="18" t="s">
        <v>97</v>
      </c>
      <c r="B41" s="25">
        <v>130861</v>
      </c>
      <c r="C41" s="20">
        <v>0.2</v>
      </c>
      <c r="D41" s="57">
        <v>461</v>
      </c>
      <c r="E41" s="26">
        <v>461</v>
      </c>
      <c r="F41" s="26">
        <v>461</v>
      </c>
      <c r="G41" s="58">
        <v>461</v>
      </c>
      <c r="H41" s="65">
        <f t="shared" si="0"/>
        <v>0</v>
      </c>
      <c r="I41" s="26">
        <f t="shared" si="1"/>
        <v>0</v>
      </c>
      <c r="J41" s="58">
        <f t="shared" si="2"/>
        <v>0</v>
      </c>
      <c r="K41" s="24">
        <v>123.98</v>
      </c>
      <c r="L41" s="36">
        <v>123.98</v>
      </c>
      <c r="M41" s="36">
        <v>123.98</v>
      </c>
      <c r="N41" s="37">
        <v>123.98</v>
      </c>
      <c r="O41" s="73">
        <f t="shared" si="13"/>
        <v>0</v>
      </c>
      <c r="P41" s="36">
        <f t="shared" si="14"/>
        <v>0</v>
      </c>
      <c r="Q41" s="37">
        <f t="shared" si="14"/>
        <v>0</v>
      </c>
      <c r="R41" s="8"/>
    </row>
    <row r="42" spans="1:18" s="17" customFormat="1" ht="15" hidden="1" customHeight="1" x14ac:dyDescent="0.25">
      <c r="A42" s="18" t="s">
        <v>97</v>
      </c>
      <c r="B42" s="25">
        <v>129818</v>
      </c>
      <c r="C42" s="20">
        <v>0.2</v>
      </c>
      <c r="D42" s="57">
        <v>1424</v>
      </c>
      <c r="E42" s="26">
        <v>1424</v>
      </c>
      <c r="F42" s="26">
        <v>1424</v>
      </c>
      <c r="G42" s="58">
        <v>1424</v>
      </c>
      <c r="H42" s="65">
        <f t="shared" si="0"/>
        <v>0</v>
      </c>
      <c r="I42" s="26">
        <f t="shared" si="1"/>
        <v>0</v>
      </c>
      <c r="J42" s="58">
        <f t="shared" si="2"/>
        <v>0</v>
      </c>
      <c r="K42" s="24">
        <v>123.51</v>
      </c>
      <c r="L42" s="36">
        <v>123.51</v>
      </c>
      <c r="M42" s="36">
        <v>123.51</v>
      </c>
      <c r="N42" s="37">
        <v>123.51</v>
      </c>
      <c r="O42" s="73">
        <f t="shared" si="13"/>
        <v>0</v>
      </c>
      <c r="P42" s="36">
        <f t="shared" si="14"/>
        <v>0</v>
      </c>
      <c r="Q42" s="37">
        <f t="shared" si="14"/>
        <v>0</v>
      </c>
      <c r="R42" s="8"/>
    </row>
    <row r="43" spans="1:18" s="17" customFormat="1" ht="15" hidden="1" customHeight="1" x14ac:dyDescent="0.25">
      <c r="A43" s="18" t="s">
        <v>97</v>
      </c>
      <c r="B43" s="25">
        <v>128748</v>
      </c>
      <c r="C43" s="20">
        <v>0.2</v>
      </c>
      <c r="D43" s="57">
        <v>1478</v>
      </c>
      <c r="E43" s="26">
        <v>1478</v>
      </c>
      <c r="F43" s="26">
        <v>1478</v>
      </c>
      <c r="G43" s="58">
        <v>1478</v>
      </c>
      <c r="H43" s="65">
        <f t="shared" si="0"/>
        <v>0</v>
      </c>
      <c r="I43" s="26">
        <f t="shared" si="1"/>
        <v>0</v>
      </c>
      <c r="J43" s="58">
        <f t="shared" si="2"/>
        <v>0</v>
      </c>
      <c r="K43" s="24">
        <v>122.9</v>
      </c>
      <c r="L43" s="36">
        <v>122.9</v>
      </c>
      <c r="M43" s="36">
        <v>122.9</v>
      </c>
      <c r="N43" s="37">
        <v>122.9</v>
      </c>
      <c r="O43" s="73">
        <f t="shared" si="13"/>
        <v>0</v>
      </c>
      <c r="P43" s="36">
        <f t="shared" si="14"/>
        <v>0</v>
      </c>
      <c r="Q43" s="37">
        <f t="shared" si="14"/>
        <v>0</v>
      </c>
      <c r="R43" s="8"/>
    </row>
    <row r="44" spans="1:18" s="17" customFormat="1" ht="15" hidden="1" customHeight="1" x14ac:dyDescent="0.25">
      <c r="A44" s="18" t="s">
        <v>97</v>
      </c>
      <c r="B44" s="25">
        <v>128646</v>
      </c>
      <c r="C44" s="20">
        <v>0.2</v>
      </c>
      <c r="D44" s="57">
        <v>1478</v>
      </c>
      <c r="E44" s="26">
        <v>1478</v>
      </c>
      <c r="F44" s="26">
        <v>1478</v>
      </c>
      <c r="G44" s="58">
        <v>1478</v>
      </c>
      <c r="H44" s="65">
        <f t="shared" si="0"/>
        <v>0</v>
      </c>
      <c r="I44" s="26">
        <f t="shared" si="1"/>
        <v>0</v>
      </c>
      <c r="J44" s="58">
        <f t="shared" si="2"/>
        <v>0</v>
      </c>
      <c r="K44" s="24">
        <v>122.79</v>
      </c>
      <c r="L44" s="36">
        <v>122.79</v>
      </c>
      <c r="M44" s="36">
        <v>122.79</v>
      </c>
      <c r="N44" s="37">
        <v>122.79</v>
      </c>
      <c r="O44" s="73">
        <f t="shared" si="13"/>
        <v>0</v>
      </c>
      <c r="P44" s="36">
        <f t="shared" si="14"/>
        <v>0</v>
      </c>
      <c r="Q44" s="37">
        <f t="shared" si="14"/>
        <v>0</v>
      </c>
      <c r="R44" s="8"/>
    </row>
    <row r="45" spans="1:18" s="17" customFormat="1" ht="15" hidden="1" customHeight="1" x14ac:dyDescent="0.25">
      <c r="A45" s="18" t="s">
        <v>97</v>
      </c>
      <c r="B45" s="25">
        <v>128595</v>
      </c>
      <c r="C45" s="20">
        <v>0.2</v>
      </c>
      <c r="D45" s="57" t="s">
        <v>61</v>
      </c>
      <c r="E45" s="26" t="s">
        <v>61</v>
      </c>
      <c r="F45" s="26" t="s">
        <v>61</v>
      </c>
      <c r="G45" s="58" t="s">
        <v>61</v>
      </c>
      <c r="H45" s="66"/>
      <c r="I45" s="66"/>
      <c r="J45" s="67"/>
      <c r="K45" s="10"/>
      <c r="L45" s="38"/>
      <c r="M45" s="38"/>
      <c r="N45" s="39"/>
      <c r="O45" s="41"/>
      <c r="P45" s="38"/>
      <c r="Q45" s="39"/>
      <c r="R45" s="8"/>
    </row>
    <row r="46" spans="1:18" s="17" customFormat="1" ht="15" hidden="1" customHeight="1" x14ac:dyDescent="0.25">
      <c r="A46" s="18" t="s">
        <v>97</v>
      </c>
      <c r="B46" s="25">
        <v>128540</v>
      </c>
      <c r="C46" s="20">
        <v>0.2</v>
      </c>
      <c r="D46" s="57">
        <v>1478</v>
      </c>
      <c r="E46" s="26">
        <v>1478</v>
      </c>
      <c r="F46" s="26">
        <v>1478</v>
      </c>
      <c r="G46" s="58">
        <v>1478</v>
      </c>
      <c r="H46" s="65">
        <f t="shared" si="0"/>
        <v>0</v>
      </c>
      <c r="I46" s="26">
        <f t="shared" si="1"/>
        <v>0</v>
      </c>
      <c r="J46" s="58">
        <f t="shared" si="2"/>
        <v>0</v>
      </c>
      <c r="K46" s="24">
        <v>122.72</v>
      </c>
      <c r="L46" s="36">
        <v>122.72</v>
      </c>
      <c r="M46" s="36">
        <v>122.72</v>
      </c>
      <c r="N46" s="37">
        <v>122.72</v>
      </c>
      <c r="O46" s="73">
        <f t="shared" ref="O46:O51" si="15">L46-K46</f>
        <v>0</v>
      </c>
      <c r="P46" s="36">
        <f t="shared" ref="P46:Q51" si="16">M46-K46</f>
        <v>0</v>
      </c>
      <c r="Q46" s="37">
        <f t="shared" si="16"/>
        <v>0</v>
      </c>
      <c r="R46" s="8"/>
    </row>
    <row r="47" spans="1:18" s="17" customFormat="1" ht="15" hidden="1" customHeight="1" x14ac:dyDescent="0.25">
      <c r="A47" s="18" t="s">
        <v>97</v>
      </c>
      <c r="B47" s="25">
        <v>128236</v>
      </c>
      <c r="C47" s="20">
        <v>0.2</v>
      </c>
      <c r="D47" s="57">
        <v>1584</v>
      </c>
      <c r="E47" s="26">
        <v>1584</v>
      </c>
      <c r="F47" s="26">
        <v>1584</v>
      </c>
      <c r="G47" s="58">
        <v>1584</v>
      </c>
      <c r="H47" s="65">
        <f t="shared" si="0"/>
        <v>0</v>
      </c>
      <c r="I47" s="26">
        <f t="shared" si="1"/>
        <v>0</v>
      </c>
      <c r="J47" s="58">
        <f t="shared" si="2"/>
        <v>0</v>
      </c>
      <c r="K47" s="24">
        <v>122.59</v>
      </c>
      <c r="L47" s="36">
        <v>122.59</v>
      </c>
      <c r="M47" s="36">
        <v>122.59</v>
      </c>
      <c r="N47" s="37">
        <v>122.59</v>
      </c>
      <c r="O47" s="73">
        <f t="shared" si="15"/>
        <v>0</v>
      </c>
      <c r="P47" s="36">
        <f t="shared" si="16"/>
        <v>0</v>
      </c>
      <c r="Q47" s="37">
        <f t="shared" si="16"/>
        <v>0</v>
      </c>
      <c r="R47" s="8"/>
    </row>
    <row r="48" spans="1:18" s="17" customFormat="1" ht="15" hidden="1" customHeight="1" x14ac:dyDescent="0.25">
      <c r="A48" s="18" t="s">
        <v>97</v>
      </c>
      <c r="B48" s="25">
        <v>127300</v>
      </c>
      <c r="C48" s="20">
        <v>0.2</v>
      </c>
      <c r="D48" s="57">
        <v>1719</v>
      </c>
      <c r="E48" s="26">
        <v>1719</v>
      </c>
      <c r="F48" s="26">
        <v>1719</v>
      </c>
      <c r="G48" s="58">
        <v>1719</v>
      </c>
      <c r="H48" s="65">
        <f t="shared" si="0"/>
        <v>0</v>
      </c>
      <c r="I48" s="26">
        <f t="shared" si="1"/>
        <v>0</v>
      </c>
      <c r="J48" s="58">
        <f t="shared" si="2"/>
        <v>0</v>
      </c>
      <c r="K48" s="24">
        <v>122.21</v>
      </c>
      <c r="L48" s="36">
        <v>122.21</v>
      </c>
      <c r="M48" s="36">
        <v>122.21</v>
      </c>
      <c r="N48" s="37">
        <v>122.21</v>
      </c>
      <c r="O48" s="73">
        <f t="shared" si="15"/>
        <v>0</v>
      </c>
      <c r="P48" s="36">
        <f t="shared" si="16"/>
        <v>0</v>
      </c>
      <c r="Q48" s="37">
        <f t="shared" si="16"/>
        <v>0</v>
      </c>
      <c r="R48" s="8"/>
    </row>
    <row r="49" spans="1:18" s="17" customFormat="1" ht="15" hidden="1" customHeight="1" x14ac:dyDescent="0.25">
      <c r="A49" s="18" t="s">
        <v>97</v>
      </c>
      <c r="B49" s="25">
        <v>126183</v>
      </c>
      <c r="C49" s="20">
        <v>0.2</v>
      </c>
      <c r="D49" s="57">
        <v>1799</v>
      </c>
      <c r="E49" s="26">
        <v>1799</v>
      </c>
      <c r="F49" s="26">
        <v>1799</v>
      </c>
      <c r="G49" s="58">
        <v>1799</v>
      </c>
      <c r="H49" s="65">
        <f t="shared" si="0"/>
        <v>0</v>
      </c>
      <c r="I49" s="26">
        <f t="shared" si="1"/>
        <v>0</v>
      </c>
      <c r="J49" s="58">
        <f t="shared" si="2"/>
        <v>0</v>
      </c>
      <c r="K49" s="24">
        <v>121.69</v>
      </c>
      <c r="L49" s="36">
        <v>121.69</v>
      </c>
      <c r="M49" s="36">
        <v>121.69</v>
      </c>
      <c r="N49" s="37">
        <v>121.69</v>
      </c>
      <c r="O49" s="73">
        <f t="shared" si="15"/>
        <v>0</v>
      </c>
      <c r="P49" s="36">
        <f t="shared" si="16"/>
        <v>0</v>
      </c>
      <c r="Q49" s="37">
        <f t="shared" si="16"/>
        <v>0</v>
      </c>
      <c r="R49" s="8"/>
    </row>
    <row r="50" spans="1:18" s="17" customFormat="1" ht="15" hidden="1" customHeight="1" x14ac:dyDescent="0.25">
      <c r="A50" s="18" t="s">
        <v>97</v>
      </c>
      <c r="B50" s="25">
        <v>125563</v>
      </c>
      <c r="C50" s="20">
        <v>0.2</v>
      </c>
      <c r="D50" s="57">
        <v>1902</v>
      </c>
      <c r="E50" s="26">
        <v>1902</v>
      </c>
      <c r="F50" s="26">
        <v>1902</v>
      </c>
      <c r="G50" s="58">
        <v>1902</v>
      </c>
      <c r="H50" s="65">
        <f t="shared" si="0"/>
        <v>0</v>
      </c>
      <c r="I50" s="26">
        <f t="shared" si="1"/>
        <v>0</v>
      </c>
      <c r="J50" s="58">
        <f t="shared" si="2"/>
        <v>0</v>
      </c>
      <c r="K50" s="24">
        <v>121.41</v>
      </c>
      <c r="L50" s="36">
        <v>121.41</v>
      </c>
      <c r="M50" s="36">
        <v>121.41</v>
      </c>
      <c r="N50" s="37">
        <v>121.41</v>
      </c>
      <c r="O50" s="73">
        <f t="shared" si="15"/>
        <v>0</v>
      </c>
      <c r="P50" s="36">
        <f t="shared" si="16"/>
        <v>0</v>
      </c>
      <c r="Q50" s="37">
        <f t="shared" si="16"/>
        <v>0</v>
      </c>
      <c r="R50" s="8"/>
    </row>
    <row r="51" spans="1:18" s="17" customFormat="1" ht="15" hidden="1" customHeight="1" x14ac:dyDescent="0.25">
      <c r="A51" s="18" t="s">
        <v>97</v>
      </c>
      <c r="B51" s="25">
        <v>125461</v>
      </c>
      <c r="C51" s="20">
        <v>0.2</v>
      </c>
      <c r="D51" s="57">
        <v>1902</v>
      </c>
      <c r="E51" s="26">
        <v>1902</v>
      </c>
      <c r="F51" s="26">
        <v>1902</v>
      </c>
      <c r="G51" s="58">
        <v>1902</v>
      </c>
      <c r="H51" s="65">
        <f t="shared" si="0"/>
        <v>0</v>
      </c>
      <c r="I51" s="26">
        <f t="shared" si="1"/>
        <v>0</v>
      </c>
      <c r="J51" s="58">
        <f t="shared" si="2"/>
        <v>0</v>
      </c>
      <c r="K51" s="24">
        <v>121.37</v>
      </c>
      <c r="L51" s="36">
        <v>121.37</v>
      </c>
      <c r="M51" s="36">
        <v>121.37</v>
      </c>
      <c r="N51" s="37">
        <v>121.37</v>
      </c>
      <c r="O51" s="73">
        <f t="shared" si="15"/>
        <v>0</v>
      </c>
      <c r="P51" s="36">
        <f t="shared" si="16"/>
        <v>0</v>
      </c>
      <c r="Q51" s="37">
        <f t="shared" si="16"/>
        <v>0</v>
      </c>
      <c r="R51" s="8"/>
    </row>
    <row r="52" spans="1:18" s="17" customFormat="1" ht="15" hidden="1" customHeight="1" x14ac:dyDescent="0.25">
      <c r="A52" s="18" t="s">
        <v>97</v>
      </c>
      <c r="B52" s="25">
        <v>125405</v>
      </c>
      <c r="C52" s="20">
        <v>0.2</v>
      </c>
      <c r="D52" s="57" t="s">
        <v>61</v>
      </c>
      <c r="E52" s="26" t="s">
        <v>61</v>
      </c>
      <c r="F52" s="26" t="s">
        <v>61</v>
      </c>
      <c r="G52" s="58" t="s">
        <v>61</v>
      </c>
      <c r="H52" s="66"/>
      <c r="I52" s="66"/>
      <c r="J52" s="67"/>
      <c r="K52" s="10"/>
      <c r="L52" s="38"/>
      <c r="M52" s="38"/>
      <c r="N52" s="39"/>
      <c r="O52" s="41"/>
      <c r="P52" s="38"/>
      <c r="Q52" s="39"/>
      <c r="R52" s="8"/>
    </row>
    <row r="53" spans="1:18" s="17" customFormat="1" ht="15" hidden="1" customHeight="1" x14ac:dyDescent="0.25">
      <c r="A53" s="18" t="s">
        <v>97</v>
      </c>
      <c r="B53" s="25">
        <v>125344</v>
      </c>
      <c r="C53" s="20">
        <v>0.2</v>
      </c>
      <c r="D53" s="57">
        <v>1902</v>
      </c>
      <c r="E53" s="26">
        <v>1902</v>
      </c>
      <c r="F53" s="26">
        <v>1902</v>
      </c>
      <c r="G53" s="58">
        <v>1902</v>
      </c>
      <c r="H53" s="65">
        <f t="shared" si="0"/>
        <v>0</v>
      </c>
      <c r="I53" s="26">
        <f t="shared" si="1"/>
        <v>0</v>
      </c>
      <c r="J53" s="58">
        <f t="shared" si="2"/>
        <v>0</v>
      </c>
      <c r="K53" s="24">
        <v>121.29</v>
      </c>
      <c r="L53" s="36">
        <v>121.29</v>
      </c>
      <c r="M53" s="36">
        <v>121.29</v>
      </c>
      <c r="N53" s="37">
        <v>121.29</v>
      </c>
      <c r="O53" s="73">
        <f t="shared" ref="O53:O56" si="17">L53-K53</f>
        <v>0</v>
      </c>
      <c r="P53" s="36">
        <f t="shared" ref="P53:Q56" si="18">M53-K53</f>
        <v>0</v>
      </c>
      <c r="Q53" s="37">
        <f t="shared" si="18"/>
        <v>0</v>
      </c>
      <c r="R53" s="8"/>
    </row>
    <row r="54" spans="1:18" s="17" customFormat="1" ht="15" hidden="1" customHeight="1" x14ac:dyDescent="0.25">
      <c r="A54" s="18" t="s">
        <v>97</v>
      </c>
      <c r="B54" s="25">
        <v>125237</v>
      </c>
      <c r="C54" s="20">
        <v>0.2</v>
      </c>
      <c r="D54" s="57">
        <v>1902</v>
      </c>
      <c r="E54" s="26">
        <v>1902</v>
      </c>
      <c r="F54" s="26">
        <v>1902</v>
      </c>
      <c r="G54" s="58">
        <v>1902</v>
      </c>
      <c r="H54" s="65">
        <f t="shared" si="0"/>
        <v>0</v>
      </c>
      <c r="I54" s="26">
        <f t="shared" si="1"/>
        <v>0</v>
      </c>
      <c r="J54" s="58">
        <f t="shared" si="2"/>
        <v>0</v>
      </c>
      <c r="K54" s="24">
        <v>121.2</v>
      </c>
      <c r="L54" s="36">
        <v>121.2</v>
      </c>
      <c r="M54" s="36">
        <v>121.2</v>
      </c>
      <c r="N54" s="37">
        <v>121.2</v>
      </c>
      <c r="O54" s="73">
        <f t="shared" si="17"/>
        <v>0</v>
      </c>
      <c r="P54" s="36">
        <f t="shared" si="18"/>
        <v>0</v>
      </c>
      <c r="Q54" s="37">
        <f t="shared" si="18"/>
        <v>0</v>
      </c>
      <c r="R54" s="8"/>
    </row>
    <row r="55" spans="1:18" s="17" customFormat="1" ht="15" hidden="1" customHeight="1" x14ac:dyDescent="0.25">
      <c r="A55" s="18" t="s">
        <v>97</v>
      </c>
      <c r="B55" s="25">
        <v>125059</v>
      </c>
      <c r="C55" s="20">
        <v>0.2</v>
      </c>
      <c r="D55" s="57">
        <v>1902</v>
      </c>
      <c r="E55" s="26">
        <v>1902</v>
      </c>
      <c r="F55" s="26">
        <v>1902</v>
      </c>
      <c r="G55" s="58">
        <v>1902</v>
      </c>
      <c r="H55" s="65">
        <f t="shared" si="0"/>
        <v>0</v>
      </c>
      <c r="I55" s="26">
        <f t="shared" si="1"/>
        <v>0</v>
      </c>
      <c r="J55" s="58">
        <f t="shared" si="2"/>
        <v>0</v>
      </c>
      <c r="K55" s="24">
        <v>121.11</v>
      </c>
      <c r="L55" s="36">
        <v>121.11</v>
      </c>
      <c r="M55" s="36">
        <v>121.11</v>
      </c>
      <c r="N55" s="37">
        <v>121.11</v>
      </c>
      <c r="O55" s="73">
        <f t="shared" si="17"/>
        <v>0</v>
      </c>
      <c r="P55" s="36">
        <f t="shared" si="18"/>
        <v>0</v>
      </c>
      <c r="Q55" s="37">
        <f t="shared" si="18"/>
        <v>0</v>
      </c>
      <c r="R55" s="8"/>
    </row>
    <row r="56" spans="1:18" s="17" customFormat="1" ht="15" hidden="1" customHeight="1" x14ac:dyDescent="0.25">
      <c r="A56" s="18" t="s">
        <v>97</v>
      </c>
      <c r="B56" s="25">
        <v>124956</v>
      </c>
      <c r="C56" s="20">
        <v>0.2</v>
      </c>
      <c r="D56" s="57">
        <v>1902</v>
      </c>
      <c r="E56" s="26">
        <v>1902</v>
      </c>
      <c r="F56" s="26">
        <v>1902</v>
      </c>
      <c r="G56" s="58">
        <v>1902</v>
      </c>
      <c r="H56" s="65">
        <f t="shared" si="0"/>
        <v>0</v>
      </c>
      <c r="I56" s="26">
        <f t="shared" si="1"/>
        <v>0</v>
      </c>
      <c r="J56" s="58">
        <f t="shared" si="2"/>
        <v>0</v>
      </c>
      <c r="K56" s="24">
        <v>121.06</v>
      </c>
      <c r="L56" s="36">
        <v>121.06</v>
      </c>
      <c r="M56" s="36">
        <v>121.06</v>
      </c>
      <c r="N56" s="37">
        <v>121.07</v>
      </c>
      <c r="O56" s="73">
        <f t="shared" si="17"/>
        <v>0</v>
      </c>
      <c r="P56" s="36">
        <f t="shared" si="18"/>
        <v>0</v>
      </c>
      <c r="Q56" s="37">
        <f t="shared" si="18"/>
        <v>9.9999999999909051E-3</v>
      </c>
      <c r="R56" s="8"/>
    </row>
    <row r="57" spans="1:18" s="17" customFormat="1" ht="15" hidden="1" customHeight="1" x14ac:dyDescent="0.25">
      <c r="A57" s="18" t="s">
        <v>97</v>
      </c>
      <c r="B57" s="25">
        <v>124943.5</v>
      </c>
      <c r="C57" s="20">
        <v>0.2</v>
      </c>
      <c r="D57" s="57" t="s">
        <v>61</v>
      </c>
      <c r="E57" s="26" t="s">
        <v>61</v>
      </c>
      <c r="F57" s="26" t="s">
        <v>61</v>
      </c>
      <c r="G57" s="58" t="s">
        <v>61</v>
      </c>
      <c r="H57" s="66"/>
      <c r="I57" s="66"/>
      <c r="J57" s="67"/>
      <c r="K57" s="10"/>
      <c r="L57" s="38"/>
      <c r="M57" s="38"/>
      <c r="N57" s="39"/>
      <c r="O57" s="41"/>
      <c r="P57" s="38"/>
      <c r="Q57" s="39"/>
      <c r="R57" s="8"/>
    </row>
    <row r="58" spans="1:18" s="17" customFormat="1" ht="15" hidden="1" customHeight="1" x14ac:dyDescent="0.25">
      <c r="A58" s="18" t="s">
        <v>97</v>
      </c>
      <c r="B58" s="25">
        <v>124931</v>
      </c>
      <c r="C58" s="20">
        <v>0.2</v>
      </c>
      <c r="D58" s="57">
        <v>1902</v>
      </c>
      <c r="E58" s="26">
        <v>1902</v>
      </c>
      <c r="F58" s="26">
        <v>1902</v>
      </c>
      <c r="G58" s="58">
        <v>1902</v>
      </c>
      <c r="H58" s="65">
        <f t="shared" si="0"/>
        <v>0</v>
      </c>
      <c r="I58" s="26">
        <f t="shared" si="1"/>
        <v>0</v>
      </c>
      <c r="J58" s="58">
        <f t="shared" si="2"/>
        <v>0</v>
      </c>
      <c r="K58" s="24">
        <v>120.9</v>
      </c>
      <c r="L58" s="36">
        <v>120.9</v>
      </c>
      <c r="M58" s="36">
        <v>120.9</v>
      </c>
      <c r="N58" s="37">
        <v>120.9</v>
      </c>
      <c r="O58" s="73">
        <f t="shared" ref="O58:O63" si="19">L58-K58</f>
        <v>0</v>
      </c>
      <c r="P58" s="36">
        <f t="shared" ref="P58:Q63" si="20">M58-K58</f>
        <v>0</v>
      </c>
      <c r="Q58" s="37">
        <f t="shared" si="20"/>
        <v>0</v>
      </c>
      <c r="R58" s="8"/>
    </row>
    <row r="59" spans="1:18" s="17" customFormat="1" ht="15" hidden="1" customHeight="1" x14ac:dyDescent="0.25">
      <c r="A59" s="18" t="s">
        <v>97</v>
      </c>
      <c r="B59" s="25">
        <v>124809</v>
      </c>
      <c r="C59" s="20">
        <v>0.2</v>
      </c>
      <c r="D59" s="57">
        <v>1968</v>
      </c>
      <c r="E59" s="26">
        <v>1968</v>
      </c>
      <c r="F59" s="26">
        <v>1968</v>
      </c>
      <c r="G59" s="58">
        <v>1968</v>
      </c>
      <c r="H59" s="65">
        <f t="shared" si="0"/>
        <v>0</v>
      </c>
      <c r="I59" s="26">
        <f t="shared" si="1"/>
        <v>0</v>
      </c>
      <c r="J59" s="58">
        <f t="shared" si="2"/>
        <v>0</v>
      </c>
      <c r="K59" s="24">
        <v>120.85</v>
      </c>
      <c r="L59" s="36">
        <v>120.85</v>
      </c>
      <c r="M59" s="36">
        <v>120.85</v>
      </c>
      <c r="N59" s="37">
        <v>120.85</v>
      </c>
      <c r="O59" s="73">
        <f t="shared" si="19"/>
        <v>0</v>
      </c>
      <c r="P59" s="36">
        <f t="shared" si="20"/>
        <v>0</v>
      </c>
      <c r="Q59" s="37">
        <f t="shared" si="20"/>
        <v>0</v>
      </c>
      <c r="R59" s="8"/>
    </row>
    <row r="60" spans="1:18" s="17" customFormat="1" ht="15" hidden="1" customHeight="1" x14ac:dyDescent="0.25">
      <c r="A60" s="18" t="s">
        <v>97</v>
      </c>
      <c r="B60" s="25">
        <v>124344</v>
      </c>
      <c r="C60" s="20">
        <v>0.2</v>
      </c>
      <c r="D60" s="57">
        <v>2088</v>
      </c>
      <c r="E60" s="26">
        <v>2088</v>
      </c>
      <c r="F60" s="26">
        <v>2088</v>
      </c>
      <c r="G60" s="58">
        <v>2088</v>
      </c>
      <c r="H60" s="65">
        <f t="shared" si="0"/>
        <v>0</v>
      </c>
      <c r="I60" s="26">
        <f t="shared" si="1"/>
        <v>0</v>
      </c>
      <c r="J60" s="58">
        <f t="shared" si="2"/>
        <v>0</v>
      </c>
      <c r="K60" s="24">
        <v>120.64</v>
      </c>
      <c r="L60" s="36">
        <v>120.64</v>
      </c>
      <c r="M60" s="36">
        <v>120.65</v>
      </c>
      <c r="N60" s="37">
        <v>120.65</v>
      </c>
      <c r="O60" s="73">
        <f t="shared" si="19"/>
        <v>0</v>
      </c>
      <c r="P60" s="36">
        <f t="shared" si="20"/>
        <v>1.0000000000005116E-2</v>
      </c>
      <c r="Q60" s="37">
        <f t="shared" si="20"/>
        <v>1.0000000000005116E-2</v>
      </c>
      <c r="R60" s="8"/>
    </row>
    <row r="61" spans="1:18" s="17" customFormat="1" ht="15" hidden="1" customHeight="1" x14ac:dyDescent="0.25">
      <c r="A61" s="18" t="s">
        <v>97</v>
      </c>
      <c r="B61" s="25">
        <v>123541</v>
      </c>
      <c r="C61" s="20">
        <v>0.2</v>
      </c>
      <c r="D61" s="57">
        <v>2218</v>
      </c>
      <c r="E61" s="26">
        <v>2218</v>
      </c>
      <c r="F61" s="26">
        <v>2218</v>
      </c>
      <c r="G61" s="58">
        <v>2218</v>
      </c>
      <c r="H61" s="65">
        <f t="shared" si="0"/>
        <v>0</v>
      </c>
      <c r="I61" s="26">
        <f t="shared" si="1"/>
        <v>0</v>
      </c>
      <c r="J61" s="58">
        <f t="shared" si="2"/>
        <v>0</v>
      </c>
      <c r="K61" s="24">
        <v>120.43</v>
      </c>
      <c r="L61" s="36">
        <v>120.43</v>
      </c>
      <c r="M61" s="36">
        <v>120.43</v>
      </c>
      <c r="N61" s="37">
        <v>120.43</v>
      </c>
      <c r="O61" s="73">
        <f t="shared" si="19"/>
        <v>0</v>
      </c>
      <c r="P61" s="36">
        <f t="shared" si="20"/>
        <v>0</v>
      </c>
      <c r="Q61" s="37">
        <f t="shared" si="20"/>
        <v>0</v>
      </c>
      <c r="R61" s="8"/>
    </row>
    <row r="62" spans="1:18" s="17" customFormat="1" ht="15" hidden="1" customHeight="1" x14ac:dyDescent="0.25">
      <c r="A62" s="18" t="s">
        <v>97</v>
      </c>
      <c r="B62" s="25">
        <v>122719</v>
      </c>
      <c r="C62" s="20">
        <v>0.2</v>
      </c>
      <c r="D62" s="57">
        <v>2271</v>
      </c>
      <c r="E62" s="26">
        <v>2271</v>
      </c>
      <c r="F62" s="26">
        <v>2271</v>
      </c>
      <c r="G62" s="58">
        <v>2271</v>
      </c>
      <c r="H62" s="65">
        <f t="shared" si="0"/>
        <v>0</v>
      </c>
      <c r="I62" s="26">
        <f t="shared" si="1"/>
        <v>0</v>
      </c>
      <c r="J62" s="58">
        <f t="shared" si="2"/>
        <v>0</v>
      </c>
      <c r="K62" s="24">
        <v>120.1</v>
      </c>
      <c r="L62" s="36">
        <v>120.1</v>
      </c>
      <c r="M62" s="36">
        <v>120.1</v>
      </c>
      <c r="N62" s="37">
        <v>120.1</v>
      </c>
      <c r="O62" s="73">
        <f t="shared" si="19"/>
        <v>0</v>
      </c>
      <c r="P62" s="36">
        <f t="shared" si="20"/>
        <v>0</v>
      </c>
      <c r="Q62" s="37">
        <f t="shared" si="20"/>
        <v>0</v>
      </c>
      <c r="R62" s="8"/>
    </row>
    <row r="63" spans="1:18" s="17" customFormat="1" ht="15" hidden="1" customHeight="1" x14ac:dyDescent="0.25">
      <c r="A63" s="18" t="s">
        <v>97</v>
      </c>
      <c r="B63" s="25">
        <v>122616</v>
      </c>
      <c r="C63" s="20">
        <v>0.2</v>
      </c>
      <c r="D63" s="57">
        <v>2271</v>
      </c>
      <c r="E63" s="26">
        <v>2271</v>
      </c>
      <c r="F63" s="26">
        <v>2271</v>
      </c>
      <c r="G63" s="58">
        <v>2271</v>
      </c>
      <c r="H63" s="65">
        <f t="shared" si="0"/>
        <v>0</v>
      </c>
      <c r="I63" s="26">
        <f t="shared" si="1"/>
        <v>0</v>
      </c>
      <c r="J63" s="58">
        <f t="shared" si="2"/>
        <v>0</v>
      </c>
      <c r="K63" s="24">
        <v>120</v>
      </c>
      <c r="L63" s="36">
        <v>120</v>
      </c>
      <c r="M63" s="36">
        <v>120</v>
      </c>
      <c r="N63" s="37">
        <v>120</v>
      </c>
      <c r="O63" s="73">
        <f t="shared" si="19"/>
        <v>0</v>
      </c>
      <c r="P63" s="36">
        <f t="shared" si="20"/>
        <v>0</v>
      </c>
      <c r="Q63" s="37">
        <f t="shared" si="20"/>
        <v>0</v>
      </c>
      <c r="R63" s="8"/>
    </row>
    <row r="64" spans="1:18" s="17" customFormat="1" ht="15" hidden="1" customHeight="1" x14ac:dyDescent="0.25">
      <c r="A64" s="18" t="s">
        <v>97</v>
      </c>
      <c r="B64" s="25">
        <v>122558</v>
      </c>
      <c r="C64" s="20">
        <v>0.2</v>
      </c>
      <c r="D64" s="57" t="s">
        <v>61</v>
      </c>
      <c r="E64" s="26" t="s">
        <v>61</v>
      </c>
      <c r="F64" s="26" t="s">
        <v>61</v>
      </c>
      <c r="G64" s="58" t="s">
        <v>61</v>
      </c>
      <c r="H64" s="66"/>
      <c r="I64" s="66"/>
      <c r="J64" s="67"/>
      <c r="K64" s="10"/>
      <c r="L64" s="38"/>
      <c r="M64" s="38"/>
      <c r="N64" s="39"/>
      <c r="O64" s="41"/>
      <c r="P64" s="38"/>
      <c r="Q64" s="39"/>
      <c r="R64" s="8"/>
    </row>
    <row r="65" spans="1:18" s="17" customFormat="1" ht="15" hidden="1" customHeight="1" x14ac:dyDescent="0.25">
      <c r="A65" s="18" t="s">
        <v>97</v>
      </c>
      <c r="B65" s="25">
        <v>122498</v>
      </c>
      <c r="C65" s="20">
        <v>0.2</v>
      </c>
      <c r="D65" s="57">
        <v>2271</v>
      </c>
      <c r="E65" s="26">
        <v>2271</v>
      </c>
      <c r="F65" s="26">
        <v>2271</v>
      </c>
      <c r="G65" s="58">
        <v>2271</v>
      </c>
      <c r="H65" s="65">
        <f t="shared" si="0"/>
        <v>0</v>
      </c>
      <c r="I65" s="26">
        <f t="shared" si="1"/>
        <v>0</v>
      </c>
      <c r="J65" s="58">
        <f t="shared" si="2"/>
        <v>0</v>
      </c>
      <c r="K65" s="24">
        <v>119.79</v>
      </c>
      <c r="L65" s="36">
        <v>119.79</v>
      </c>
      <c r="M65" s="36">
        <v>119.79</v>
      </c>
      <c r="N65" s="37">
        <v>119.79</v>
      </c>
      <c r="O65" s="73">
        <f t="shared" ref="O65:O74" si="21">L65-K65</f>
        <v>0</v>
      </c>
      <c r="P65" s="36">
        <f t="shared" ref="P65:Q74" si="22">M65-K65</f>
        <v>0</v>
      </c>
      <c r="Q65" s="37">
        <f t="shared" si="22"/>
        <v>0</v>
      </c>
      <c r="R65" s="8"/>
    </row>
    <row r="66" spans="1:18" s="17" customFormat="1" ht="15" hidden="1" customHeight="1" x14ac:dyDescent="0.25">
      <c r="A66" s="18" t="s">
        <v>97</v>
      </c>
      <c r="B66" s="25">
        <v>122396</v>
      </c>
      <c r="C66" s="20">
        <v>0.2</v>
      </c>
      <c r="D66" s="57">
        <v>2383</v>
      </c>
      <c r="E66" s="26">
        <v>2383</v>
      </c>
      <c r="F66" s="26">
        <v>2383</v>
      </c>
      <c r="G66" s="58">
        <v>2383</v>
      </c>
      <c r="H66" s="65">
        <f t="shared" si="0"/>
        <v>0</v>
      </c>
      <c r="I66" s="26">
        <f t="shared" si="1"/>
        <v>0</v>
      </c>
      <c r="J66" s="58">
        <f t="shared" si="2"/>
        <v>0</v>
      </c>
      <c r="K66" s="24">
        <v>119.76</v>
      </c>
      <c r="L66" s="36">
        <v>119.76</v>
      </c>
      <c r="M66" s="36">
        <v>119.76</v>
      </c>
      <c r="N66" s="37">
        <v>119.76</v>
      </c>
      <c r="O66" s="73">
        <f t="shared" si="21"/>
        <v>0</v>
      </c>
      <c r="P66" s="36">
        <f t="shared" si="22"/>
        <v>0</v>
      </c>
      <c r="Q66" s="37">
        <f t="shared" si="22"/>
        <v>0</v>
      </c>
      <c r="R66" s="8"/>
    </row>
    <row r="67" spans="1:18" s="17" customFormat="1" ht="15" hidden="1" customHeight="1" x14ac:dyDescent="0.25">
      <c r="A67" s="18" t="s">
        <v>97</v>
      </c>
      <c r="B67" s="25">
        <v>121745</v>
      </c>
      <c r="C67" s="20">
        <v>0.2</v>
      </c>
      <c r="D67" s="57">
        <v>2515</v>
      </c>
      <c r="E67" s="26">
        <v>2515</v>
      </c>
      <c r="F67" s="26">
        <v>2515</v>
      </c>
      <c r="G67" s="58">
        <v>2515</v>
      </c>
      <c r="H67" s="65">
        <f t="shared" si="0"/>
        <v>0</v>
      </c>
      <c r="I67" s="26">
        <f t="shared" si="1"/>
        <v>0</v>
      </c>
      <c r="J67" s="58">
        <f t="shared" si="2"/>
        <v>0</v>
      </c>
      <c r="K67" s="24">
        <v>119.56</v>
      </c>
      <c r="L67" s="36">
        <v>119.56</v>
      </c>
      <c r="M67" s="36">
        <v>119.56</v>
      </c>
      <c r="N67" s="37">
        <v>119.56</v>
      </c>
      <c r="O67" s="73">
        <f t="shared" si="21"/>
        <v>0</v>
      </c>
      <c r="P67" s="36">
        <f t="shared" si="22"/>
        <v>0</v>
      </c>
      <c r="Q67" s="37">
        <f t="shared" si="22"/>
        <v>0</v>
      </c>
      <c r="R67" s="8"/>
    </row>
    <row r="68" spans="1:18" s="17" customFormat="1" ht="15" hidden="1" customHeight="1" x14ac:dyDescent="0.25">
      <c r="A68" s="18" t="s">
        <v>97</v>
      </c>
      <c r="B68" s="25">
        <v>121010</v>
      </c>
      <c r="C68" s="20">
        <v>0.2</v>
      </c>
      <c r="D68" s="57">
        <v>2515</v>
      </c>
      <c r="E68" s="26">
        <v>2515</v>
      </c>
      <c r="F68" s="26">
        <v>2515</v>
      </c>
      <c r="G68" s="58">
        <v>2515</v>
      </c>
      <c r="H68" s="65">
        <f t="shared" si="0"/>
        <v>0</v>
      </c>
      <c r="I68" s="26">
        <f t="shared" si="1"/>
        <v>0</v>
      </c>
      <c r="J68" s="58">
        <f t="shared" si="2"/>
        <v>0</v>
      </c>
      <c r="K68" s="24">
        <v>119.37</v>
      </c>
      <c r="L68" s="36">
        <v>119.37</v>
      </c>
      <c r="M68" s="36">
        <v>119.38</v>
      </c>
      <c r="N68" s="37">
        <v>119.38</v>
      </c>
      <c r="O68" s="73">
        <f t="shared" si="21"/>
        <v>0</v>
      </c>
      <c r="P68" s="36">
        <f t="shared" si="22"/>
        <v>9.9999999999909051E-3</v>
      </c>
      <c r="Q68" s="37">
        <f t="shared" si="22"/>
        <v>9.9999999999909051E-3</v>
      </c>
      <c r="R68" s="8"/>
    </row>
    <row r="69" spans="1:18" s="17" customFormat="1" ht="15" hidden="1" customHeight="1" x14ac:dyDescent="0.25">
      <c r="A69" s="18" t="s">
        <v>97</v>
      </c>
      <c r="B69" s="25">
        <v>120253</v>
      </c>
      <c r="C69" s="20">
        <v>0.2</v>
      </c>
      <c r="D69" s="57">
        <v>3958</v>
      </c>
      <c r="E69" s="26">
        <v>3958</v>
      </c>
      <c r="F69" s="26">
        <v>3958</v>
      </c>
      <c r="G69" s="58">
        <v>3958</v>
      </c>
      <c r="H69" s="65">
        <f t="shared" si="0"/>
        <v>0</v>
      </c>
      <c r="I69" s="26">
        <f t="shared" si="1"/>
        <v>0</v>
      </c>
      <c r="J69" s="58">
        <f t="shared" si="2"/>
        <v>0</v>
      </c>
      <c r="K69" s="24">
        <v>118.89</v>
      </c>
      <c r="L69" s="36">
        <v>118.89</v>
      </c>
      <c r="M69" s="36">
        <v>118.89</v>
      </c>
      <c r="N69" s="37">
        <v>118.89</v>
      </c>
      <c r="O69" s="73">
        <f t="shared" si="21"/>
        <v>0</v>
      </c>
      <c r="P69" s="36">
        <f t="shared" si="22"/>
        <v>0</v>
      </c>
      <c r="Q69" s="37">
        <f t="shared" si="22"/>
        <v>0</v>
      </c>
      <c r="R69" s="8"/>
    </row>
    <row r="70" spans="1:18" s="17" customFormat="1" ht="15" hidden="1" customHeight="1" x14ac:dyDescent="0.25">
      <c r="A70" s="18" t="s">
        <v>97</v>
      </c>
      <c r="B70" s="25">
        <v>119390</v>
      </c>
      <c r="C70" s="20">
        <v>0.2</v>
      </c>
      <c r="D70" s="57">
        <v>3958</v>
      </c>
      <c r="E70" s="26">
        <v>3958</v>
      </c>
      <c r="F70" s="26">
        <v>3958</v>
      </c>
      <c r="G70" s="58">
        <v>3958</v>
      </c>
      <c r="H70" s="65">
        <f t="shared" ref="H70:H108" si="23">E70-D70</f>
        <v>0</v>
      </c>
      <c r="I70" s="26">
        <f t="shared" ref="I70:I108" si="24">F70-D70</f>
        <v>0</v>
      </c>
      <c r="J70" s="58">
        <f t="shared" ref="J70:J108" si="25">G70-D70</f>
        <v>0</v>
      </c>
      <c r="K70" s="24">
        <v>118.33</v>
      </c>
      <c r="L70" s="36">
        <v>118.33</v>
      </c>
      <c r="M70" s="36">
        <v>118.33</v>
      </c>
      <c r="N70" s="37">
        <v>118.33</v>
      </c>
      <c r="O70" s="73">
        <f t="shared" si="21"/>
        <v>0</v>
      </c>
      <c r="P70" s="36">
        <f t="shared" si="22"/>
        <v>0</v>
      </c>
      <c r="Q70" s="37">
        <f t="shared" si="22"/>
        <v>0</v>
      </c>
      <c r="R70" s="8"/>
    </row>
    <row r="71" spans="1:18" s="17" customFormat="1" ht="15" hidden="1" customHeight="1" x14ac:dyDescent="0.25">
      <c r="A71" s="18" t="s">
        <v>97</v>
      </c>
      <c r="B71" s="25">
        <v>118660</v>
      </c>
      <c r="C71" s="20">
        <v>0.2</v>
      </c>
      <c r="D71" s="57">
        <v>4307</v>
      </c>
      <c r="E71" s="26">
        <v>4307</v>
      </c>
      <c r="F71" s="26">
        <v>4307</v>
      </c>
      <c r="G71" s="58">
        <v>4307</v>
      </c>
      <c r="H71" s="65">
        <f t="shared" si="23"/>
        <v>0</v>
      </c>
      <c r="I71" s="26">
        <f t="shared" si="24"/>
        <v>0</v>
      </c>
      <c r="J71" s="58">
        <f t="shared" si="25"/>
        <v>0</v>
      </c>
      <c r="K71" s="24">
        <v>117.76</v>
      </c>
      <c r="L71" s="36">
        <v>117.76</v>
      </c>
      <c r="M71" s="36">
        <v>117.76</v>
      </c>
      <c r="N71" s="37">
        <v>117.76</v>
      </c>
      <c r="O71" s="73">
        <f t="shared" si="21"/>
        <v>0</v>
      </c>
      <c r="P71" s="36">
        <f t="shared" si="22"/>
        <v>0</v>
      </c>
      <c r="Q71" s="37">
        <f t="shared" si="22"/>
        <v>0</v>
      </c>
      <c r="R71" s="8"/>
    </row>
    <row r="72" spans="1:18" s="17" customFormat="1" ht="15" hidden="1" customHeight="1" x14ac:dyDescent="0.25">
      <c r="A72" s="18" t="s">
        <v>97</v>
      </c>
      <c r="B72" s="25">
        <v>117779</v>
      </c>
      <c r="C72" s="20">
        <v>0.2</v>
      </c>
      <c r="D72" s="57">
        <v>4750</v>
      </c>
      <c r="E72" s="26">
        <v>4750</v>
      </c>
      <c r="F72" s="26">
        <v>4750</v>
      </c>
      <c r="G72" s="58">
        <v>4750</v>
      </c>
      <c r="H72" s="65">
        <f t="shared" si="23"/>
        <v>0</v>
      </c>
      <c r="I72" s="26">
        <f t="shared" si="24"/>
        <v>0</v>
      </c>
      <c r="J72" s="58">
        <f t="shared" si="25"/>
        <v>0</v>
      </c>
      <c r="K72" s="24">
        <v>116.71</v>
      </c>
      <c r="L72" s="36">
        <v>116.71</v>
      </c>
      <c r="M72" s="36">
        <v>116.72</v>
      </c>
      <c r="N72" s="37">
        <v>116.72</v>
      </c>
      <c r="O72" s="73">
        <f t="shared" si="21"/>
        <v>0</v>
      </c>
      <c r="P72" s="36">
        <f t="shared" si="22"/>
        <v>1.0000000000005116E-2</v>
      </c>
      <c r="Q72" s="37">
        <f t="shared" si="22"/>
        <v>1.0000000000005116E-2</v>
      </c>
      <c r="R72" s="8"/>
    </row>
    <row r="73" spans="1:18" s="17" customFormat="1" ht="15" hidden="1" customHeight="1" x14ac:dyDescent="0.25">
      <c r="A73" s="18" t="s">
        <v>97</v>
      </c>
      <c r="B73" s="25">
        <v>116759</v>
      </c>
      <c r="C73" s="20">
        <v>0.2</v>
      </c>
      <c r="D73" s="57">
        <v>4787</v>
      </c>
      <c r="E73" s="26">
        <v>4787</v>
      </c>
      <c r="F73" s="26">
        <v>4787</v>
      </c>
      <c r="G73" s="58">
        <v>4787</v>
      </c>
      <c r="H73" s="65">
        <f t="shared" si="23"/>
        <v>0</v>
      </c>
      <c r="I73" s="26">
        <f t="shared" si="24"/>
        <v>0</v>
      </c>
      <c r="J73" s="58">
        <f t="shared" si="25"/>
        <v>0</v>
      </c>
      <c r="K73" s="24">
        <v>115.41</v>
      </c>
      <c r="L73" s="36">
        <v>115.41</v>
      </c>
      <c r="M73" s="36">
        <v>115.41</v>
      </c>
      <c r="N73" s="37">
        <v>115.42</v>
      </c>
      <c r="O73" s="73">
        <f t="shared" si="21"/>
        <v>0</v>
      </c>
      <c r="P73" s="36">
        <f t="shared" si="22"/>
        <v>0</v>
      </c>
      <c r="Q73" s="37">
        <f t="shared" si="22"/>
        <v>1.0000000000005116E-2</v>
      </c>
      <c r="R73" s="8"/>
    </row>
    <row r="74" spans="1:18" s="17" customFormat="1" ht="15" hidden="1" customHeight="1" x14ac:dyDescent="0.25">
      <c r="A74" s="18" t="s">
        <v>97</v>
      </c>
      <c r="B74" s="25">
        <v>116680</v>
      </c>
      <c r="C74" s="20">
        <v>0.2</v>
      </c>
      <c r="D74" s="57">
        <v>4617</v>
      </c>
      <c r="E74" s="26">
        <v>4617</v>
      </c>
      <c r="F74" s="26">
        <v>4617</v>
      </c>
      <c r="G74" s="58">
        <v>4617</v>
      </c>
      <c r="H74" s="65">
        <f t="shared" si="23"/>
        <v>0</v>
      </c>
      <c r="I74" s="26">
        <f t="shared" si="24"/>
        <v>0</v>
      </c>
      <c r="J74" s="58">
        <f t="shared" si="25"/>
        <v>0</v>
      </c>
      <c r="K74" s="24">
        <v>115.29</v>
      </c>
      <c r="L74" s="36">
        <v>115.29</v>
      </c>
      <c r="M74" s="36">
        <v>115.3</v>
      </c>
      <c r="N74" s="37">
        <v>115.31</v>
      </c>
      <c r="O74" s="73">
        <f t="shared" si="21"/>
        <v>0</v>
      </c>
      <c r="P74" s="36">
        <f t="shared" si="22"/>
        <v>9.9999999999909051E-3</v>
      </c>
      <c r="Q74" s="37">
        <f t="shared" si="22"/>
        <v>1.9999999999996021E-2</v>
      </c>
      <c r="R74" s="8"/>
    </row>
    <row r="75" spans="1:18" s="17" customFormat="1" ht="15" hidden="1" customHeight="1" x14ac:dyDescent="0.25">
      <c r="A75" s="18" t="s">
        <v>97</v>
      </c>
      <c r="B75" s="25">
        <v>116605.5</v>
      </c>
      <c r="C75" s="20">
        <v>0.2</v>
      </c>
      <c r="D75" s="57" t="s">
        <v>61</v>
      </c>
      <c r="E75" s="26" t="s">
        <v>61</v>
      </c>
      <c r="F75" s="26" t="s">
        <v>61</v>
      </c>
      <c r="G75" s="58" t="s">
        <v>61</v>
      </c>
      <c r="H75" s="66"/>
      <c r="I75" s="66"/>
      <c r="J75" s="67"/>
      <c r="K75" s="10"/>
      <c r="L75" s="38"/>
      <c r="M75" s="38"/>
      <c r="N75" s="39"/>
      <c r="O75" s="41"/>
      <c r="P75" s="38"/>
      <c r="Q75" s="39"/>
      <c r="R75" s="8"/>
    </row>
    <row r="76" spans="1:18" s="17" customFormat="1" ht="15" hidden="1" customHeight="1" x14ac:dyDescent="0.25">
      <c r="A76" s="18" t="s">
        <v>97</v>
      </c>
      <c r="B76" s="25">
        <v>116529</v>
      </c>
      <c r="C76" s="20">
        <v>0.2</v>
      </c>
      <c r="D76" s="57">
        <v>4617</v>
      </c>
      <c r="E76" s="26">
        <v>4617</v>
      </c>
      <c r="F76" s="26">
        <v>4617</v>
      </c>
      <c r="G76" s="58">
        <v>4617</v>
      </c>
      <c r="H76" s="65">
        <f t="shared" si="23"/>
        <v>0</v>
      </c>
      <c r="I76" s="26">
        <f t="shared" si="24"/>
        <v>0</v>
      </c>
      <c r="J76" s="58">
        <f t="shared" si="25"/>
        <v>0</v>
      </c>
      <c r="K76" s="24">
        <v>114.85</v>
      </c>
      <c r="L76" s="36">
        <v>114.86</v>
      </c>
      <c r="M76" s="36">
        <v>114.86</v>
      </c>
      <c r="N76" s="37">
        <v>114.88</v>
      </c>
      <c r="O76" s="73">
        <f t="shared" ref="O76:O88" si="26">L76-K76</f>
        <v>1.0000000000005116E-2</v>
      </c>
      <c r="P76" s="36">
        <f t="shared" ref="P76:Q88" si="27">M76-K76</f>
        <v>1.0000000000005116E-2</v>
      </c>
      <c r="Q76" s="37">
        <f t="shared" si="27"/>
        <v>1.9999999999996021E-2</v>
      </c>
      <c r="R76" s="8"/>
    </row>
    <row r="77" spans="1:18" s="17" customFormat="1" ht="15" hidden="1" customHeight="1" x14ac:dyDescent="0.25">
      <c r="A77" s="18" t="s">
        <v>97</v>
      </c>
      <c r="B77" s="25">
        <v>116453</v>
      </c>
      <c r="C77" s="20">
        <v>0.2</v>
      </c>
      <c r="D77" s="57">
        <v>4725</v>
      </c>
      <c r="E77" s="26">
        <v>4725</v>
      </c>
      <c r="F77" s="26">
        <v>4725</v>
      </c>
      <c r="G77" s="58">
        <v>4725</v>
      </c>
      <c r="H77" s="65">
        <f t="shared" si="23"/>
        <v>0</v>
      </c>
      <c r="I77" s="26">
        <f t="shared" si="24"/>
        <v>0</v>
      </c>
      <c r="J77" s="58">
        <f t="shared" si="25"/>
        <v>0</v>
      </c>
      <c r="K77" s="24">
        <v>114.79</v>
      </c>
      <c r="L77" s="36">
        <v>114.8</v>
      </c>
      <c r="M77" s="36">
        <v>114.81</v>
      </c>
      <c r="N77" s="37">
        <v>114.83</v>
      </c>
      <c r="O77" s="73">
        <f t="shared" si="26"/>
        <v>9.9999999999909051E-3</v>
      </c>
      <c r="P77" s="36">
        <f t="shared" si="27"/>
        <v>1.9999999999996021E-2</v>
      </c>
      <c r="Q77" s="37">
        <f t="shared" si="27"/>
        <v>3.0000000000001137E-2</v>
      </c>
      <c r="R77" s="8"/>
    </row>
    <row r="78" spans="1:18" s="17" customFormat="1" ht="15" hidden="1" customHeight="1" x14ac:dyDescent="0.25">
      <c r="A78" s="18" t="s">
        <v>97</v>
      </c>
      <c r="B78" s="25">
        <v>115807</v>
      </c>
      <c r="C78" s="20">
        <v>0.2</v>
      </c>
      <c r="D78" s="57">
        <v>4872</v>
      </c>
      <c r="E78" s="26">
        <v>4872</v>
      </c>
      <c r="F78" s="26">
        <v>4872</v>
      </c>
      <c r="G78" s="58">
        <v>4872</v>
      </c>
      <c r="H78" s="65">
        <f t="shared" si="23"/>
        <v>0</v>
      </c>
      <c r="I78" s="26">
        <f t="shared" si="24"/>
        <v>0</v>
      </c>
      <c r="J78" s="58">
        <f t="shared" si="25"/>
        <v>0</v>
      </c>
      <c r="K78" s="24">
        <v>113.77</v>
      </c>
      <c r="L78" s="36">
        <v>113.78</v>
      </c>
      <c r="M78" s="36">
        <v>113.79</v>
      </c>
      <c r="N78" s="37">
        <v>113.83</v>
      </c>
      <c r="O78" s="73">
        <f t="shared" si="26"/>
        <v>1.0000000000005116E-2</v>
      </c>
      <c r="P78" s="36">
        <f t="shared" si="27"/>
        <v>2.0000000000010232E-2</v>
      </c>
      <c r="Q78" s="37">
        <f t="shared" si="27"/>
        <v>4.9999999999997158E-2</v>
      </c>
      <c r="R78" s="8"/>
    </row>
    <row r="79" spans="1:18" s="17" customFormat="1" ht="15" hidden="1" customHeight="1" x14ac:dyDescent="0.25">
      <c r="A79" s="18" t="s">
        <v>97</v>
      </c>
      <c r="B79" s="25">
        <v>114948</v>
      </c>
      <c r="C79" s="20">
        <v>0.2</v>
      </c>
      <c r="D79" s="57">
        <v>4997</v>
      </c>
      <c r="E79" s="26">
        <v>4997</v>
      </c>
      <c r="F79" s="26">
        <v>4997</v>
      </c>
      <c r="G79" s="58">
        <v>4997</v>
      </c>
      <c r="H79" s="65">
        <f t="shared" si="23"/>
        <v>0</v>
      </c>
      <c r="I79" s="26">
        <f t="shared" si="24"/>
        <v>0</v>
      </c>
      <c r="J79" s="58">
        <f t="shared" si="25"/>
        <v>0</v>
      </c>
      <c r="K79" s="24">
        <v>113.43</v>
      </c>
      <c r="L79" s="36">
        <v>113.44</v>
      </c>
      <c r="M79" s="36">
        <v>113.45</v>
      </c>
      <c r="N79" s="37">
        <v>113.49</v>
      </c>
      <c r="O79" s="73">
        <f t="shared" si="26"/>
        <v>9.9999999999909051E-3</v>
      </c>
      <c r="P79" s="36">
        <f t="shared" si="27"/>
        <v>1.9999999999996021E-2</v>
      </c>
      <c r="Q79" s="37">
        <f t="shared" si="27"/>
        <v>4.9999999999997158E-2</v>
      </c>
      <c r="R79" s="8"/>
    </row>
    <row r="80" spans="1:18" s="17" customFormat="1" ht="15" hidden="1" customHeight="1" x14ac:dyDescent="0.25">
      <c r="A80" s="18" t="s">
        <v>97</v>
      </c>
      <c r="B80" s="25">
        <v>114246</v>
      </c>
      <c r="C80" s="20">
        <v>0.2</v>
      </c>
      <c r="D80" s="57">
        <v>5210</v>
      </c>
      <c r="E80" s="26">
        <v>5210</v>
      </c>
      <c r="F80" s="26">
        <v>5210</v>
      </c>
      <c r="G80" s="58">
        <v>5210</v>
      </c>
      <c r="H80" s="65">
        <f t="shared" si="23"/>
        <v>0</v>
      </c>
      <c r="I80" s="26">
        <f t="shared" si="24"/>
        <v>0</v>
      </c>
      <c r="J80" s="58">
        <f t="shared" si="25"/>
        <v>0</v>
      </c>
      <c r="K80" s="24">
        <v>113.41</v>
      </c>
      <c r="L80" s="36">
        <v>113.42</v>
      </c>
      <c r="M80" s="36">
        <v>113.43</v>
      </c>
      <c r="N80" s="37">
        <v>113.48</v>
      </c>
      <c r="O80" s="73">
        <f t="shared" si="26"/>
        <v>1.0000000000005116E-2</v>
      </c>
      <c r="P80" s="36">
        <f t="shared" si="27"/>
        <v>2.0000000000010232E-2</v>
      </c>
      <c r="Q80" s="37">
        <f t="shared" si="27"/>
        <v>6.0000000000002274E-2</v>
      </c>
      <c r="R80" s="8"/>
    </row>
    <row r="81" spans="1:18" s="17" customFormat="1" ht="15" hidden="1" customHeight="1" x14ac:dyDescent="0.25">
      <c r="A81" s="18" t="s">
        <v>97</v>
      </c>
      <c r="B81" s="25">
        <v>113821</v>
      </c>
      <c r="C81" s="20">
        <v>0.2</v>
      </c>
      <c r="D81" s="57">
        <v>5210</v>
      </c>
      <c r="E81" s="26">
        <v>5210</v>
      </c>
      <c r="F81" s="26">
        <v>5210</v>
      </c>
      <c r="G81" s="58">
        <v>5210</v>
      </c>
      <c r="H81" s="65">
        <f t="shared" si="23"/>
        <v>0</v>
      </c>
      <c r="I81" s="26">
        <f t="shared" si="24"/>
        <v>0</v>
      </c>
      <c r="J81" s="58">
        <f t="shared" si="25"/>
        <v>0</v>
      </c>
      <c r="K81" s="24">
        <v>113.06</v>
      </c>
      <c r="L81" s="36">
        <v>113.07</v>
      </c>
      <c r="M81" s="36">
        <v>113.08</v>
      </c>
      <c r="N81" s="37">
        <v>113.13</v>
      </c>
      <c r="O81" s="73">
        <f t="shared" si="26"/>
        <v>9.9999999999909051E-3</v>
      </c>
      <c r="P81" s="36">
        <f t="shared" si="27"/>
        <v>1.9999999999996021E-2</v>
      </c>
      <c r="Q81" s="37">
        <f t="shared" si="27"/>
        <v>6.0000000000002274E-2</v>
      </c>
      <c r="R81" s="8"/>
    </row>
    <row r="82" spans="1:18" s="17" customFormat="1" ht="15" hidden="1" customHeight="1" x14ac:dyDescent="0.25">
      <c r="A82" s="18" t="s">
        <v>97</v>
      </c>
      <c r="B82" s="25">
        <v>113668</v>
      </c>
      <c r="C82" s="20">
        <v>0.2</v>
      </c>
      <c r="D82" s="57">
        <v>5210</v>
      </c>
      <c r="E82" s="26">
        <v>5210</v>
      </c>
      <c r="F82" s="26">
        <v>5210</v>
      </c>
      <c r="G82" s="58">
        <v>5210</v>
      </c>
      <c r="H82" s="65">
        <f t="shared" si="23"/>
        <v>0</v>
      </c>
      <c r="I82" s="26">
        <f t="shared" si="24"/>
        <v>0</v>
      </c>
      <c r="J82" s="58">
        <f t="shared" si="25"/>
        <v>0</v>
      </c>
      <c r="K82" s="24">
        <v>112.79</v>
      </c>
      <c r="L82" s="36">
        <v>112.81</v>
      </c>
      <c r="M82" s="36">
        <v>112.82</v>
      </c>
      <c r="N82" s="37">
        <v>112.88</v>
      </c>
      <c r="O82" s="73">
        <f t="shared" si="26"/>
        <v>1.9999999999996021E-2</v>
      </c>
      <c r="P82" s="36">
        <f t="shared" si="27"/>
        <v>2.9999999999986926E-2</v>
      </c>
      <c r="Q82" s="37">
        <f t="shared" si="27"/>
        <v>6.9999999999993179E-2</v>
      </c>
      <c r="R82" s="8"/>
    </row>
    <row r="83" spans="1:18" s="17" customFormat="1" ht="15" hidden="1" customHeight="1" x14ac:dyDescent="0.25">
      <c r="A83" s="18" t="s">
        <v>97</v>
      </c>
      <c r="B83" s="25">
        <v>113632</v>
      </c>
      <c r="C83" s="20">
        <v>0.2</v>
      </c>
      <c r="D83" s="57">
        <v>5210</v>
      </c>
      <c r="E83" s="26">
        <v>5210</v>
      </c>
      <c r="F83" s="26">
        <v>5210</v>
      </c>
      <c r="G83" s="58">
        <v>5210</v>
      </c>
      <c r="H83" s="65">
        <f t="shared" si="23"/>
        <v>0</v>
      </c>
      <c r="I83" s="26">
        <f t="shared" si="24"/>
        <v>0</v>
      </c>
      <c r="J83" s="58">
        <f t="shared" si="25"/>
        <v>0</v>
      </c>
      <c r="K83" s="24">
        <v>112.78</v>
      </c>
      <c r="L83" s="36">
        <v>112.79</v>
      </c>
      <c r="M83" s="36">
        <v>112.81</v>
      </c>
      <c r="N83" s="37">
        <v>112.86</v>
      </c>
      <c r="O83" s="73">
        <f t="shared" si="26"/>
        <v>1.0000000000005116E-2</v>
      </c>
      <c r="P83" s="36">
        <f t="shared" si="27"/>
        <v>3.0000000000001137E-2</v>
      </c>
      <c r="Q83" s="37">
        <f t="shared" si="27"/>
        <v>6.9999999999993179E-2</v>
      </c>
      <c r="R83" s="8"/>
    </row>
    <row r="84" spans="1:18" s="17" customFormat="1" ht="15" hidden="1" customHeight="1" x14ac:dyDescent="0.25">
      <c r="A84" s="18" t="s">
        <v>97</v>
      </c>
      <c r="B84" s="25">
        <v>113539</v>
      </c>
      <c r="C84" s="20">
        <v>0.2</v>
      </c>
      <c r="D84" s="57">
        <v>5210</v>
      </c>
      <c r="E84" s="26">
        <v>5210</v>
      </c>
      <c r="F84" s="26">
        <v>5210</v>
      </c>
      <c r="G84" s="58">
        <v>5210</v>
      </c>
      <c r="H84" s="65">
        <f t="shared" si="23"/>
        <v>0</v>
      </c>
      <c r="I84" s="26">
        <f t="shared" si="24"/>
        <v>0</v>
      </c>
      <c r="J84" s="58">
        <f t="shared" si="25"/>
        <v>0</v>
      </c>
      <c r="K84" s="24">
        <v>112.74</v>
      </c>
      <c r="L84" s="36">
        <v>112.76</v>
      </c>
      <c r="M84" s="36">
        <v>112.78</v>
      </c>
      <c r="N84" s="37">
        <v>112.83</v>
      </c>
      <c r="O84" s="73">
        <f t="shared" si="26"/>
        <v>2.0000000000010232E-2</v>
      </c>
      <c r="P84" s="36">
        <f t="shared" si="27"/>
        <v>4.0000000000006253E-2</v>
      </c>
      <c r="Q84" s="37">
        <f t="shared" si="27"/>
        <v>6.9999999999993179E-2</v>
      </c>
      <c r="R84" s="8"/>
    </row>
    <row r="85" spans="1:18" s="17" customFormat="1" ht="15" hidden="1" customHeight="1" x14ac:dyDescent="0.25">
      <c r="A85" s="18" t="s">
        <v>97</v>
      </c>
      <c r="B85" s="25">
        <v>113080</v>
      </c>
      <c r="C85" s="20">
        <v>0.2</v>
      </c>
      <c r="D85" s="57">
        <v>5419</v>
      </c>
      <c r="E85" s="26">
        <v>5419</v>
      </c>
      <c r="F85" s="26">
        <v>5419</v>
      </c>
      <c r="G85" s="58">
        <v>5419</v>
      </c>
      <c r="H85" s="65">
        <f t="shared" si="23"/>
        <v>0</v>
      </c>
      <c r="I85" s="26">
        <f t="shared" si="24"/>
        <v>0</v>
      </c>
      <c r="J85" s="58">
        <f t="shared" si="25"/>
        <v>0</v>
      </c>
      <c r="K85" s="24">
        <v>112.42</v>
      </c>
      <c r="L85" s="36">
        <v>112.44</v>
      </c>
      <c r="M85" s="36">
        <v>112.45</v>
      </c>
      <c r="N85" s="37">
        <v>112.52</v>
      </c>
      <c r="O85" s="73">
        <f t="shared" si="26"/>
        <v>1.9999999999996021E-2</v>
      </c>
      <c r="P85" s="36">
        <f t="shared" si="27"/>
        <v>3.0000000000001137E-2</v>
      </c>
      <c r="Q85" s="37">
        <f t="shared" si="27"/>
        <v>7.9999999999998295E-2</v>
      </c>
      <c r="R85" s="8"/>
    </row>
    <row r="86" spans="1:18" s="17" customFormat="1" ht="15" hidden="1" customHeight="1" x14ac:dyDescent="0.25">
      <c r="A86" s="18" t="s">
        <v>97</v>
      </c>
      <c r="B86" s="25">
        <v>112547</v>
      </c>
      <c r="C86" s="20">
        <v>0.2</v>
      </c>
      <c r="D86" s="57">
        <v>5419</v>
      </c>
      <c r="E86" s="26">
        <v>5419</v>
      </c>
      <c r="F86" s="26">
        <v>5419</v>
      </c>
      <c r="G86" s="58">
        <v>5419</v>
      </c>
      <c r="H86" s="65">
        <f t="shared" si="23"/>
        <v>0</v>
      </c>
      <c r="I86" s="26">
        <f t="shared" si="24"/>
        <v>0</v>
      </c>
      <c r="J86" s="58">
        <f t="shared" si="25"/>
        <v>0</v>
      </c>
      <c r="K86" s="24">
        <v>112.09</v>
      </c>
      <c r="L86" s="36">
        <v>112.11</v>
      </c>
      <c r="M86" s="36">
        <v>112.13</v>
      </c>
      <c r="N86" s="37">
        <v>112.21</v>
      </c>
      <c r="O86" s="73">
        <f t="shared" si="26"/>
        <v>1.9999999999996021E-2</v>
      </c>
      <c r="P86" s="36">
        <f t="shared" si="27"/>
        <v>3.9999999999992042E-2</v>
      </c>
      <c r="Q86" s="37">
        <f t="shared" si="27"/>
        <v>9.9999999999994316E-2</v>
      </c>
      <c r="R86" s="8"/>
    </row>
    <row r="87" spans="1:18" s="17" customFormat="1" ht="15" hidden="1" customHeight="1" x14ac:dyDescent="0.25">
      <c r="A87" s="18" t="s">
        <v>97</v>
      </c>
      <c r="B87" s="25">
        <v>111983</v>
      </c>
      <c r="C87" s="20">
        <v>0.2</v>
      </c>
      <c r="D87" s="57">
        <v>5651</v>
      </c>
      <c r="E87" s="26">
        <v>5651</v>
      </c>
      <c r="F87" s="26">
        <v>5651</v>
      </c>
      <c r="G87" s="58">
        <v>5651</v>
      </c>
      <c r="H87" s="65">
        <f t="shared" si="23"/>
        <v>0</v>
      </c>
      <c r="I87" s="26">
        <f t="shared" si="24"/>
        <v>0</v>
      </c>
      <c r="J87" s="58">
        <f t="shared" si="25"/>
        <v>0</v>
      </c>
      <c r="K87" s="24">
        <v>111.73</v>
      </c>
      <c r="L87" s="36">
        <v>111.76</v>
      </c>
      <c r="M87" s="36">
        <v>111.78</v>
      </c>
      <c r="N87" s="37">
        <v>111.88</v>
      </c>
      <c r="O87" s="73">
        <f t="shared" si="26"/>
        <v>3.0000000000001137E-2</v>
      </c>
      <c r="P87" s="36">
        <f t="shared" si="27"/>
        <v>4.9999999999997158E-2</v>
      </c>
      <c r="Q87" s="37">
        <f t="shared" si="27"/>
        <v>0.11999999999999034</v>
      </c>
      <c r="R87" s="8"/>
    </row>
    <row r="88" spans="1:18" s="17" customFormat="1" ht="15" hidden="1" customHeight="1" x14ac:dyDescent="0.25">
      <c r="A88" s="18" t="s">
        <v>97</v>
      </c>
      <c r="B88" s="25">
        <v>111861</v>
      </c>
      <c r="C88" s="20">
        <v>0.2</v>
      </c>
      <c r="D88" s="57">
        <v>5651</v>
      </c>
      <c r="E88" s="26">
        <v>5651</v>
      </c>
      <c r="F88" s="26">
        <v>5651</v>
      </c>
      <c r="G88" s="58">
        <v>5651</v>
      </c>
      <c r="H88" s="65">
        <f t="shared" si="23"/>
        <v>0</v>
      </c>
      <c r="I88" s="26">
        <f t="shared" si="24"/>
        <v>0</v>
      </c>
      <c r="J88" s="58">
        <f t="shared" si="25"/>
        <v>0</v>
      </c>
      <c r="K88" s="24">
        <v>111.49</v>
      </c>
      <c r="L88" s="36">
        <v>111.52</v>
      </c>
      <c r="M88" s="36">
        <v>111.54</v>
      </c>
      <c r="N88" s="37">
        <v>111.71</v>
      </c>
      <c r="O88" s="73">
        <f t="shared" si="26"/>
        <v>3.0000000000001137E-2</v>
      </c>
      <c r="P88" s="36">
        <f t="shared" si="27"/>
        <v>5.0000000000011369E-2</v>
      </c>
      <c r="Q88" s="37">
        <f t="shared" si="27"/>
        <v>0.18999999999999773</v>
      </c>
      <c r="R88" s="8"/>
    </row>
    <row r="89" spans="1:18" s="17" customFormat="1" ht="15" hidden="1" customHeight="1" x14ac:dyDescent="0.25">
      <c r="A89" s="18" t="s">
        <v>97</v>
      </c>
      <c r="B89" s="25">
        <v>111833.5</v>
      </c>
      <c r="C89" s="20">
        <v>0.2</v>
      </c>
      <c r="D89" s="57" t="s">
        <v>61</v>
      </c>
      <c r="E89" s="26" t="s">
        <v>61</v>
      </c>
      <c r="F89" s="26" t="s">
        <v>61</v>
      </c>
      <c r="G89" s="58" t="s">
        <v>61</v>
      </c>
      <c r="H89" s="66"/>
      <c r="I89" s="66"/>
      <c r="J89" s="67"/>
      <c r="K89" s="10"/>
      <c r="L89" s="38"/>
      <c r="M89" s="38"/>
      <c r="N89" s="39"/>
      <c r="O89" s="41"/>
      <c r="P89" s="38"/>
      <c r="Q89" s="39"/>
      <c r="R89" s="8"/>
    </row>
    <row r="90" spans="1:18" s="17" customFormat="1" ht="15" hidden="1" customHeight="1" x14ac:dyDescent="0.25">
      <c r="A90" s="18" t="s">
        <v>97</v>
      </c>
      <c r="B90" s="25">
        <v>111799</v>
      </c>
      <c r="C90" s="20">
        <v>0.2</v>
      </c>
      <c r="D90" s="57">
        <v>5651</v>
      </c>
      <c r="E90" s="26">
        <v>5651</v>
      </c>
      <c r="F90" s="26">
        <v>5651</v>
      </c>
      <c r="G90" s="58">
        <v>5651</v>
      </c>
      <c r="H90" s="65">
        <f t="shared" si="23"/>
        <v>0</v>
      </c>
      <c r="I90" s="26">
        <f t="shared" si="24"/>
        <v>0</v>
      </c>
      <c r="J90" s="58">
        <f t="shared" si="25"/>
        <v>0</v>
      </c>
      <c r="K90" s="24">
        <v>111.22</v>
      </c>
      <c r="L90" s="36">
        <v>111.29</v>
      </c>
      <c r="M90" s="36">
        <v>111.34</v>
      </c>
      <c r="N90" s="37">
        <v>111.53</v>
      </c>
      <c r="O90" s="73">
        <f t="shared" ref="O90:O95" si="28">L90-K90</f>
        <v>7.000000000000739E-2</v>
      </c>
      <c r="P90" s="36">
        <f t="shared" ref="P90:Q95" si="29">M90-K90</f>
        <v>0.12000000000000455</v>
      </c>
      <c r="Q90" s="37">
        <f t="shared" si="29"/>
        <v>0.23999999999999488</v>
      </c>
      <c r="R90" s="8"/>
    </row>
    <row r="91" spans="1:18" s="17" customFormat="1" ht="15" hidden="1" customHeight="1" x14ac:dyDescent="0.25">
      <c r="A91" s="18" t="s">
        <v>97</v>
      </c>
      <c r="B91" s="25">
        <v>111699</v>
      </c>
      <c r="C91" s="20">
        <v>0.2</v>
      </c>
      <c r="D91" s="57">
        <v>5651</v>
      </c>
      <c r="E91" s="26">
        <v>5651</v>
      </c>
      <c r="F91" s="26">
        <v>5651</v>
      </c>
      <c r="G91" s="58">
        <v>5651</v>
      </c>
      <c r="H91" s="65">
        <f t="shared" si="23"/>
        <v>0</v>
      </c>
      <c r="I91" s="26">
        <f t="shared" si="24"/>
        <v>0</v>
      </c>
      <c r="J91" s="58">
        <f t="shared" si="25"/>
        <v>0</v>
      </c>
      <c r="K91" s="24">
        <v>111.22</v>
      </c>
      <c r="L91" s="36">
        <v>111.29</v>
      </c>
      <c r="M91" s="36">
        <v>111.34</v>
      </c>
      <c r="N91" s="37">
        <v>111.55</v>
      </c>
      <c r="O91" s="73">
        <f t="shared" si="28"/>
        <v>7.000000000000739E-2</v>
      </c>
      <c r="P91" s="36">
        <f t="shared" si="29"/>
        <v>0.12000000000000455</v>
      </c>
      <c r="Q91" s="37">
        <f t="shared" si="29"/>
        <v>0.25999999999999091</v>
      </c>
      <c r="R91" s="8"/>
    </row>
    <row r="92" spans="1:18" s="17" customFormat="1" ht="15" hidden="1" customHeight="1" x14ac:dyDescent="0.25">
      <c r="A92" s="18" t="s">
        <v>97</v>
      </c>
      <c r="B92" s="25">
        <v>111409</v>
      </c>
      <c r="C92" s="20">
        <v>0.2</v>
      </c>
      <c r="D92" s="57">
        <v>5651</v>
      </c>
      <c r="E92" s="26">
        <v>5651</v>
      </c>
      <c r="F92" s="26">
        <v>5651</v>
      </c>
      <c r="G92" s="58">
        <v>5651</v>
      </c>
      <c r="H92" s="65">
        <f t="shared" si="23"/>
        <v>0</v>
      </c>
      <c r="I92" s="26">
        <f t="shared" si="24"/>
        <v>0</v>
      </c>
      <c r="J92" s="58">
        <f t="shared" si="25"/>
        <v>0</v>
      </c>
      <c r="K92" s="24">
        <v>111</v>
      </c>
      <c r="L92" s="36">
        <v>111.08</v>
      </c>
      <c r="M92" s="36">
        <v>111.14</v>
      </c>
      <c r="N92" s="37">
        <v>111.37</v>
      </c>
      <c r="O92" s="73">
        <f t="shared" si="28"/>
        <v>7.9999999999998295E-2</v>
      </c>
      <c r="P92" s="36">
        <f t="shared" si="29"/>
        <v>0.14000000000000057</v>
      </c>
      <c r="Q92" s="37">
        <f t="shared" si="29"/>
        <v>0.29000000000000625</v>
      </c>
      <c r="R92" s="8"/>
    </row>
    <row r="93" spans="1:18" s="17" customFormat="1" ht="15" hidden="1" customHeight="1" x14ac:dyDescent="0.25">
      <c r="A93" s="18" t="s">
        <v>97</v>
      </c>
      <c r="B93" s="25">
        <v>110813</v>
      </c>
      <c r="C93" s="20">
        <v>0.2</v>
      </c>
      <c r="D93" s="57">
        <v>5724</v>
      </c>
      <c r="E93" s="26">
        <v>5724</v>
      </c>
      <c r="F93" s="26">
        <v>5724</v>
      </c>
      <c r="G93" s="58">
        <v>5724</v>
      </c>
      <c r="H93" s="65">
        <f t="shared" si="23"/>
        <v>0</v>
      </c>
      <c r="I93" s="26">
        <f t="shared" si="24"/>
        <v>0</v>
      </c>
      <c r="J93" s="58">
        <f t="shared" si="25"/>
        <v>0</v>
      </c>
      <c r="K93" s="24">
        <v>110.62</v>
      </c>
      <c r="L93" s="36">
        <v>110.72</v>
      </c>
      <c r="M93" s="36">
        <v>110.79</v>
      </c>
      <c r="N93" s="37">
        <v>111.08</v>
      </c>
      <c r="O93" s="73">
        <f t="shared" si="28"/>
        <v>9.9999999999994316E-2</v>
      </c>
      <c r="P93" s="36">
        <f t="shared" si="29"/>
        <v>0.17000000000000171</v>
      </c>
      <c r="Q93" s="37">
        <f t="shared" si="29"/>
        <v>0.35999999999999943</v>
      </c>
      <c r="R93" s="8"/>
    </row>
    <row r="94" spans="1:18" s="17" customFormat="1" ht="15" hidden="1" customHeight="1" x14ac:dyDescent="0.25">
      <c r="A94" s="18" t="s">
        <v>97</v>
      </c>
      <c r="B94" s="25">
        <v>110549</v>
      </c>
      <c r="C94" s="20">
        <v>0.2</v>
      </c>
      <c r="D94" s="57">
        <v>5724</v>
      </c>
      <c r="E94" s="26">
        <v>5724</v>
      </c>
      <c r="F94" s="26">
        <v>5724</v>
      </c>
      <c r="G94" s="58">
        <v>5724</v>
      </c>
      <c r="H94" s="65">
        <f t="shared" si="23"/>
        <v>0</v>
      </c>
      <c r="I94" s="26">
        <f t="shared" si="24"/>
        <v>0</v>
      </c>
      <c r="J94" s="58">
        <f t="shared" si="25"/>
        <v>0</v>
      </c>
      <c r="K94" s="24">
        <v>110.4</v>
      </c>
      <c r="L94" s="36">
        <v>110.51</v>
      </c>
      <c r="M94" s="36">
        <v>110.59</v>
      </c>
      <c r="N94" s="37">
        <v>110.91</v>
      </c>
      <c r="O94" s="73">
        <f t="shared" si="28"/>
        <v>0.10999999999999943</v>
      </c>
      <c r="P94" s="36">
        <f t="shared" si="29"/>
        <v>0.18999999999999773</v>
      </c>
      <c r="Q94" s="37">
        <f t="shared" si="29"/>
        <v>0.39999999999999147</v>
      </c>
      <c r="R94" s="8"/>
    </row>
    <row r="95" spans="1:18" s="17" customFormat="1" ht="15" hidden="1" customHeight="1" x14ac:dyDescent="0.25">
      <c r="A95" s="18" t="s">
        <v>97</v>
      </c>
      <c r="B95" s="25">
        <v>110454</v>
      </c>
      <c r="C95" s="20">
        <v>0.2</v>
      </c>
      <c r="D95" s="57">
        <v>5969</v>
      </c>
      <c r="E95" s="26">
        <v>5969</v>
      </c>
      <c r="F95" s="26">
        <v>5969</v>
      </c>
      <c r="G95" s="58">
        <v>5969</v>
      </c>
      <c r="H95" s="65">
        <f t="shared" si="23"/>
        <v>0</v>
      </c>
      <c r="I95" s="26">
        <f t="shared" si="24"/>
        <v>0</v>
      </c>
      <c r="J95" s="58">
        <f t="shared" si="25"/>
        <v>0</v>
      </c>
      <c r="K95" s="24">
        <v>110.26</v>
      </c>
      <c r="L95" s="36">
        <v>110.37</v>
      </c>
      <c r="M95" s="36">
        <v>110.45</v>
      </c>
      <c r="N95" s="37">
        <v>110.76</v>
      </c>
      <c r="O95" s="73">
        <f t="shared" si="28"/>
        <v>0.10999999999999943</v>
      </c>
      <c r="P95" s="36">
        <f t="shared" si="29"/>
        <v>0.18999999999999773</v>
      </c>
      <c r="Q95" s="37">
        <f t="shared" si="29"/>
        <v>0.39000000000000057</v>
      </c>
      <c r="R95" s="8"/>
    </row>
    <row r="96" spans="1:18" s="17" customFormat="1" ht="15" hidden="1" customHeight="1" x14ac:dyDescent="0.25">
      <c r="A96" s="18" t="s">
        <v>97</v>
      </c>
      <c r="B96" s="25">
        <v>110399</v>
      </c>
      <c r="C96" s="20">
        <v>0.2</v>
      </c>
      <c r="D96" s="57" t="s">
        <v>61</v>
      </c>
      <c r="E96" s="26" t="s">
        <v>61</v>
      </c>
      <c r="F96" s="26" t="s">
        <v>61</v>
      </c>
      <c r="G96" s="58" t="s">
        <v>61</v>
      </c>
      <c r="H96" s="66"/>
      <c r="I96" s="66"/>
      <c r="J96" s="67"/>
      <c r="K96" s="10"/>
      <c r="L96" s="38"/>
      <c r="M96" s="38"/>
      <c r="N96" s="39"/>
      <c r="O96" s="41"/>
      <c r="P96" s="38"/>
      <c r="Q96" s="39"/>
      <c r="R96" s="8"/>
    </row>
    <row r="97" spans="1:18" s="17" customFormat="1" ht="15" hidden="1" customHeight="1" x14ac:dyDescent="0.25">
      <c r="A97" s="18" t="s">
        <v>97</v>
      </c>
      <c r="B97" s="25">
        <v>110346</v>
      </c>
      <c r="C97" s="20">
        <v>0.2</v>
      </c>
      <c r="D97" s="57">
        <v>5969</v>
      </c>
      <c r="E97" s="26">
        <v>5969</v>
      </c>
      <c r="F97" s="26">
        <v>5969</v>
      </c>
      <c r="G97" s="58">
        <v>5969</v>
      </c>
      <c r="H97" s="65">
        <f t="shared" si="23"/>
        <v>0</v>
      </c>
      <c r="I97" s="26">
        <f t="shared" si="24"/>
        <v>0</v>
      </c>
      <c r="J97" s="58">
        <f t="shared" si="25"/>
        <v>0</v>
      </c>
      <c r="K97" s="24">
        <v>110.03</v>
      </c>
      <c r="L97" s="36">
        <v>110</v>
      </c>
      <c r="M97" s="36">
        <v>110.2</v>
      </c>
      <c r="N97" s="37">
        <v>110.37</v>
      </c>
      <c r="O97" s="73">
        <f t="shared" ref="O97:O101" si="30">L97-K97</f>
        <v>-3.0000000000001137E-2</v>
      </c>
      <c r="P97" s="36">
        <f t="shared" ref="P97:Q101" si="31">M97-K97</f>
        <v>0.17000000000000171</v>
      </c>
      <c r="Q97" s="37">
        <f t="shared" si="31"/>
        <v>0.37000000000000455</v>
      </c>
      <c r="R97" s="8"/>
    </row>
    <row r="98" spans="1:18" s="17" customFormat="1" ht="15" hidden="1" customHeight="1" x14ac:dyDescent="0.25">
      <c r="A98" s="18" t="s">
        <v>97</v>
      </c>
      <c r="B98" s="25">
        <v>110243</v>
      </c>
      <c r="C98" s="20">
        <v>0.2</v>
      </c>
      <c r="D98" s="57">
        <v>5969</v>
      </c>
      <c r="E98" s="26">
        <v>5969</v>
      </c>
      <c r="F98" s="26">
        <v>5969</v>
      </c>
      <c r="G98" s="58">
        <v>5969</v>
      </c>
      <c r="H98" s="65">
        <f t="shared" si="23"/>
        <v>0</v>
      </c>
      <c r="I98" s="26">
        <f t="shared" si="24"/>
        <v>0</v>
      </c>
      <c r="J98" s="58">
        <f t="shared" si="25"/>
        <v>0</v>
      </c>
      <c r="K98" s="24">
        <v>109.93</v>
      </c>
      <c r="L98" s="36">
        <v>109.9</v>
      </c>
      <c r="M98" s="36">
        <v>110.12</v>
      </c>
      <c r="N98" s="37">
        <v>110.31</v>
      </c>
      <c r="O98" s="73">
        <f t="shared" si="30"/>
        <v>-3.0000000000001137E-2</v>
      </c>
      <c r="P98" s="36">
        <f t="shared" si="31"/>
        <v>0.18999999999999773</v>
      </c>
      <c r="Q98" s="37">
        <f t="shared" si="31"/>
        <v>0.40999999999999659</v>
      </c>
      <c r="R98" s="8"/>
    </row>
    <row r="99" spans="1:18" s="17" customFormat="1" ht="15" hidden="1" customHeight="1" x14ac:dyDescent="0.25">
      <c r="A99" s="18" t="s">
        <v>97</v>
      </c>
      <c r="B99" s="25">
        <v>109208</v>
      </c>
      <c r="C99" s="20">
        <v>0.2</v>
      </c>
      <c r="D99" s="57">
        <v>5969</v>
      </c>
      <c r="E99" s="26">
        <v>5969</v>
      </c>
      <c r="F99" s="26">
        <v>5969</v>
      </c>
      <c r="G99" s="58">
        <v>5969</v>
      </c>
      <c r="H99" s="65">
        <f t="shared" si="23"/>
        <v>0</v>
      </c>
      <c r="I99" s="26">
        <f t="shared" si="24"/>
        <v>0</v>
      </c>
      <c r="J99" s="58">
        <f t="shared" si="25"/>
        <v>0</v>
      </c>
      <c r="K99" s="24">
        <v>108.47</v>
      </c>
      <c r="L99" s="36">
        <v>108.41</v>
      </c>
      <c r="M99" s="36">
        <v>108.83</v>
      </c>
      <c r="N99" s="37">
        <v>109.16</v>
      </c>
      <c r="O99" s="73">
        <f t="shared" si="30"/>
        <v>-6.0000000000002274E-2</v>
      </c>
      <c r="P99" s="36">
        <f t="shared" si="31"/>
        <v>0.35999999999999943</v>
      </c>
      <c r="Q99" s="37">
        <f t="shared" si="31"/>
        <v>0.75</v>
      </c>
      <c r="R99" s="8"/>
    </row>
    <row r="100" spans="1:18" s="17" customFormat="1" ht="15" hidden="1" customHeight="1" x14ac:dyDescent="0.25">
      <c r="A100" s="18" t="s">
        <v>97</v>
      </c>
      <c r="B100" s="25">
        <v>108454</v>
      </c>
      <c r="C100" s="20">
        <v>0.2</v>
      </c>
      <c r="D100" s="57">
        <v>5969</v>
      </c>
      <c r="E100" s="26">
        <v>5969</v>
      </c>
      <c r="F100" s="26">
        <v>5969</v>
      </c>
      <c r="G100" s="58">
        <v>5969</v>
      </c>
      <c r="H100" s="65">
        <f t="shared" si="23"/>
        <v>0</v>
      </c>
      <c r="I100" s="26">
        <f t="shared" si="24"/>
        <v>0</v>
      </c>
      <c r="J100" s="58">
        <f t="shared" si="25"/>
        <v>0</v>
      </c>
      <c r="K100" s="24">
        <v>107.45</v>
      </c>
      <c r="L100" s="36">
        <v>107.35</v>
      </c>
      <c r="M100" s="36">
        <v>108</v>
      </c>
      <c r="N100" s="37">
        <v>108.47</v>
      </c>
      <c r="O100" s="73">
        <f t="shared" si="30"/>
        <v>-0.10000000000000853</v>
      </c>
      <c r="P100" s="36">
        <f t="shared" si="31"/>
        <v>0.54999999999999716</v>
      </c>
      <c r="Q100" s="37">
        <f t="shared" si="31"/>
        <v>1.1200000000000045</v>
      </c>
      <c r="R100" s="8"/>
    </row>
    <row r="101" spans="1:18" s="17" customFormat="1" ht="15" customHeight="1" x14ac:dyDescent="0.25">
      <c r="A101" s="18" t="s">
        <v>97</v>
      </c>
      <c r="B101" s="25">
        <v>108354</v>
      </c>
      <c r="C101" s="20">
        <v>0.2</v>
      </c>
      <c r="D101" s="57">
        <v>5969</v>
      </c>
      <c r="E101" s="26">
        <v>5969</v>
      </c>
      <c r="F101" s="26">
        <v>5969</v>
      </c>
      <c r="G101" s="58">
        <v>5969</v>
      </c>
      <c r="H101" s="65">
        <f t="shared" si="23"/>
        <v>0</v>
      </c>
      <c r="I101" s="26">
        <f t="shared" si="24"/>
        <v>0</v>
      </c>
      <c r="J101" s="58">
        <f t="shared" si="25"/>
        <v>0</v>
      </c>
      <c r="K101" s="24">
        <v>107.33</v>
      </c>
      <c r="L101" s="36">
        <v>107.22</v>
      </c>
      <c r="M101" s="36">
        <v>107.92</v>
      </c>
      <c r="N101" s="37">
        <v>108.4</v>
      </c>
      <c r="O101" s="73">
        <f t="shared" si="30"/>
        <v>-0.10999999999999943</v>
      </c>
      <c r="P101" s="36">
        <f t="shared" si="31"/>
        <v>0.59000000000000341</v>
      </c>
      <c r="Q101" s="37">
        <f t="shared" si="31"/>
        <v>1.1800000000000068</v>
      </c>
      <c r="R101" s="8"/>
    </row>
    <row r="102" spans="1:18" s="17" customFormat="1" ht="15" customHeight="1" x14ac:dyDescent="0.25">
      <c r="A102" s="18" t="s">
        <v>97</v>
      </c>
      <c r="B102" s="25">
        <v>108339</v>
      </c>
      <c r="C102" s="20">
        <v>0.2</v>
      </c>
      <c r="D102" s="112" t="s">
        <v>102</v>
      </c>
      <c r="E102" s="113"/>
      <c r="F102" s="113"/>
      <c r="G102" s="114"/>
      <c r="H102" s="66"/>
      <c r="I102" s="66"/>
      <c r="J102" s="67"/>
      <c r="K102" s="10"/>
      <c r="L102" s="38"/>
      <c r="M102" s="38"/>
      <c r="N102" s="39"/>
      <c r="O102" s="41"/>
      <c r="P102" s="38"/>
      <c r="Q102" s="39"/>
      <c r="R102" s="8"/>
    </row>
    <row r="103" spans="1:18" s="17" customFormat="1" ht="15" customHeight="1" x14ac:dyDescent="0.25">
      <c r="A103" s="18" t="s">
        <v>97</v>
      </c>
      <c r="B103" s="25">
        <v>108323</v>
      </c>
      <c r="C103" s="20">
        <v>0.2</v>
      </c>
      <c r="D103" s="57">
        <v>5969</v>
      </c>
      <c r="E103" s="26">
        <v>5969</v>
      </c>
      <c r="F103" s="26">
        <v>5969</v>
      </c>
      <c r="G103" s="58">
        <v>5969</v>
      </c>
      <c r="H103" s="65">
        <f t="shared" si="23"/>
        <v>0</v>
      </c>
      <c r="I103" s="26">
        <f t="shared" si="24"/>
        <v>0</v>
      </c>
      <c r="J103" s="58">
        <f t="shared" si="25"/>
        <v>0</v>
      </c>
      <c r="K103" s="24">
        <v>106.94</v>
      </c>
      <c r="L103" s="36">
        <v>106.85</v>
      </c>
      <c r="M103" s="36">
        <v>107.47</v>
      </c>
      <c r="N103" s="37">
        <v>107.98</v>
      </c>
      <c r="O103" s="73">
        <f t="shared" ref="O103:O151" si="32">L103-K103</f>
        <v>-9.0000000000003411E-2</v>
      </c>
      <c r="P103" s="36">
        <f t="shared" ref="P103:Q136" si="33">M103-K103</f>
        <v>0.53000000000000114</v>
      </c>
      <c r="Q103" s="37">
        <f t="shared" si="33"/>
        <v>1.1300000000000097</v>
      </c>
      <c r="R103" s="8"/>
    </row>
    <row r="104" spans="1:18" s="17" customFormat="1" ht="15" customHeight="1" x14ac:dyDescent="0.25">
      <c r="A104" s="18" t="s">
        <v>97</v>
      </c>
      <c r="B104" s="25">
        <v>108221</v>
      </c>
      <c r="C104" s="20">
        <v>0.2</v>
      </c>
      <c r="D104" s="57">
        <v>6265</v>
      </c>
      <c r="E104" s="26">
        <v>6265</v>
      </c>
      <c r="F104" s="26">
        <v>6265</v>
      </c>
      <c r="G104" s="58">
        <v>6265</v>
      </c>
      <c r="H104" s="65">
        <f t="shared" si="23"/>
        <v>0</v>
      </c>
      <c r="I104" s="26">
        <f t="shared" si="24"/>
        <v>0</v>
      </c>
      <c r="J104" s="58">
        <f t="shared" si="25"/>
        <v>0</v>
      </c>
      <c r="K104" s="24">
        <v>106.75</v>
      </c>
      <c r="L104" s="36">
        <v>106.64</v>
      </c>
      <c r="M104" s="36">
        <v>107.33</v>
      </c>
      <c r="N104" s="37">
        <v>107.87</v>
      </c>
      <c r="O104" s="73">
        <f t="shared" si="32"/>
        <v>-0.10999999999999943</v>
      </c>
      <c r="P104" s="36">
        <f t="shared" si="33"/>
        <v>0.57999999999999829</v>
      </c>
      <c r="Q104" s="37">
        <f t="shared" si="33"/>
        <v>1.230000000000004</v>
      </c>
      <c r="R104" s="8"/>
    </row>
    <row r="105" spans="1:18" s="17" customFormat="1" ht="15" customHeight="1" x14ac:dyDescent="0.25">
      <c r="A105" s="18" t="s">
        <v>97</v>
      </c>
      <c r="B105" s="25">
        <v>107598</v>
      </c>
      <c r="C105" s="20">
        <v>0.2</v>
      </c>
      <c r="D105" s="57">
        <v>6265</v>
      </c>
      <c r="E105" s="26">
        <v>6265</v>
      </c>
      <c r="F105" s="26">
        <v>6265</v>
      </c>
      <c r="G105" s="58">
        <v>6265</v>
      </c>
      <c r="H105" s="65">
        <f t="shared" si="23"/>
        <v>0</v>
      </c>
      <c r="I105" s="26">
        <f t="shared" si="24"/>
        <v>0</v>
      </c>
      <c r="J105" s="58">
        <f t="shared" si="25"/>
        <v>0</v>
      </c>
      <c r="K105" s="24">
        <v>106</v>
      </c>
      <c r="L105" s="36">
        <v>105.84</v>
      </c>
      <c r="M105" s="36">
        <v>106.78</v>
      </c>
      <c r="N105" s="37">
        <v>107.44</v>
      </c>
      <c r="O105" s="73">
        <f t="shared" si="32"/>
        <v>-0.15999999999999659</v>
      </c>
      <c r="P105" s="36">
        <f t="shared" si="33"/>
        <v>0.78000000000000114</v>
      </c>
      <c r="Q105" s="37">
        <f t="shared" si="33"/>
        <v>1.5999999999999943</v>
      </c>
      <c r="R105" s="8"/>
    </row>
    <row r="106" spans="1:18" s="17" customFormat="1" ht="15" customHeight="1" x14ac:dyDescent="0.25">
      <c r="A106" s="18" t="s">
        <v>97</v>
      </c>
      <c r="B106" s="25">
        <v>106727</v>
      </c>
      <c r="C106" s="20">
        <v>0.2</v>
      </c>
      <c r="D106" s="57">
        <v>6265</v>
      </c>
      <c r="E106" s="26">
        <v>6265</v>
      </c>
      <c r="F106" s="26">
        <v>6265</v>
      </c>
      <c r="G106" s="58">
        <v>6265</v>
      </c>
      <c r="H106" s="65">
        <f t="shared" si="23"/>
        <v>0</v>
      </c>
      <c r="I106" s="26">
        <f t="shared" si="24"/>
        <v>0</v>
      </c>
      <c r="J106" s="58">
        <f t="shared" si="25"/>
        <v>0</v>
      </c>
      <c r="K106" s="24">
        <v>105.22</v>
      </c>
      <c r="L106" s="36">
        <v>105</v>
      </c>
      <c r="M106" s="36">
        <v>106.24</v>
      </c>
      <c r="N106" s="37">
        <v>107.03</v>
      </c>
      <c r="O106" s="73">
        <f t="shared" si="32"/>
        <v>-0.21999999999999886</v>
      </c>
      <c r="P106" s="36">
        <f t="shared" si="33"/>
        <v>1.019999999999996</v>
      </c>
      <c r="Q106" s="37">
        <f t="shared" si="33"/>
        <v>2.0300000000000011</v>
      </c>
      <c r="R106" s="8"/>
    </row>
    <row r="107" spans="1:18" s="17" customFormat="1" ht="15" customHeight="1" x14ac:dyDescent="0.25">
      <c r="A107" s="18" t="s">
        <v>97</v>
      </c>
      <c r="B107" s="25">
        <v>105640</v>
      </c>
      <c r="C107" s="20">
        <v>0.2</v>
      </c>
      <c r="D107" s="57">
        <v>6265</v>
      </c>
      <c r="E107" s="26">
        <v>6265</v>
      </c>
      <c r="F107" s="26">
        <v>6265</v>
      </c>
      <c r="G107" s="58">
        <v>6265</v>
      </c>
      <c r="H107" s="65">
        <f t="shared" si="23"/>
        <v>0</v>
      </c>
      <c r="I107" s="26">
        <f t="shared" si="24"/>
        <v>0</v>
      </c>
      <c r="J107" s="58">
        <f t="shared" si="25"/>
        <v>0</v>
      </c>
      <c r="K107" s="24">
        <v>104.21</v>
      </c>
      <c r="L107" s="36">
        <v>103.88</v>
      </c>
      <c r="M107" s="36">
        <v>105.62</v>
      </c>
      <c r="N107" s="37">
        <v>106.64</v>
      </c>
      <c r="O107" s="73">
        <f t="shared" si="32"/>
        <v>-0.32999999999999829</v>
      </c>
      <c r="P107" s="36">
        <f t="shared" si="33"/>
        <v>1.4100000000000108</v>
      </c>
      <c r="Q107" s="37">
        <f t="shared" si="33"/>
        <v>2.7600000000000051</v>
      </c>
      <c r="R107" s="8"/>
    </row>
    <row r="108" spans="1:18" x14ac:dyDescent="0.25">
      <c r="A108" s="5" t="s">
        <v>4</v>
      </c>
      <c r="B108" s="26" t="s">
        <v>5</v>
      </c>
      <c r="C108" s="20">
        <v>0.2</v>
      </c>
      <c r="D108" s="57">
        <v>4788</v>
      </c>
      <c r="E108" s="28">
        <v>4788</v>
      </c>
      <c r="F108" s="28">
        <v>4788</v>
      </c>
      <c r="G108" s="59">
        <v>4788</v>
      </c>
      <c r="H108" s="65">
        <f t="shared" si="23"/>
        <v>0</v>
      </c>
      <c r="I108" s="26">
        <f t="shared" si="24"/>
        <v>0</v>
      </c>
      <c r="J108" s="58">
        <f t="shared" si="25"/>
        <v>0</v>
      </c>
      <c r="K108" s="73">
        <v>103.88</v>
      </c>
      <c r="L108" s="36">
        <v>103.5</v>
      </c>
      <c r="M108" s="36">
        <v>102.6</v>
      </c>
      <c r="N108" s="37">
        <v>101.63</v>
      </c>
      <c r="O108" s="73">
        <f t="shared" si="32"/>
        <v>-0.37999999999999545</v>
      </c>
      <c r="P108" s="36">
        <f t="shared" si="33"/>
        <v>-1.2800000000000011</v>
      </c>
      <c r="Q108" s="37">
        <f t="shared" si="33"/>
        <v>-1.8700000000000045</v>
      </c>
      <c r="R108" s="16" t="str">
        <f t="shared" ref="R108:R152" si="34">B108</f>
        <v>105083.*</v>
      </c>
    </row>
    <row r="109" spans="1:18" x14ac:dyDescent="0.25">
      <c r="A109" s="5" t="s">
        <v>4</v>
      </c>
      <c r="B109" s="26" t="s">
        <v>6</v>
      </c>
      <c r="C109" s="20">
        <v>0.2</v>
      </c>
      <c r="D109" s="57">
        <v>4822</v>
      </c>
      <c r="E109" s="28">
        <v>4822</v>
      </c>
      <c r="F109" s="28">
        <v>4822</v>
      </c>
      <c r="G109" s="59">
        <v>4822</v>
      </c>
      <c r="H109" s="68">
        <f t="shared" ref="H109:H114" si="35">E109-D109</f>
        <v>0</v>
      </c>
      <c r="I109" s="28">
        <f t="shared" ref="I109:I114" si="36">F109-D109</f>
        <v>0</v>
      </c>
      <c r="J109" s="59">
        <f>G109-D109</f>
        <v>0</v>
      </c>
      <c r="K109" s="73">
        <v>103.72</v>
      </c>
      <c r="L109" s="36">
        <v>103.3</v>
      </c>
      <c r="M109" s="36">
        <v>102.3</v>
      </c>
      <c r="N109" s="37">
        <v>101.18</v>
      </c>
      <c r="O109" s="24">
        <f t="shared" si="32"/>
        <v>-0.42000000000000171</v>
      </c>
      <c r="P109" s="23">
        <f t="shared" si="33"/>
        <v>-1.4200000000000017</v>
      </c>
      <c r="Q109" s="37">
        <f t="shared" si="33"/>
        <v>-2.1199999999999903</v>
      </c>
      <c r="R109" s="16" t="str">
        <f t="shared" si="34"/>
        <v>104805.*</v>
      </c>
    </row>
    <row r="110" spans="1:18" x14ac:dyDescent="0.25">
      <c r="A110" s="5" t="s">
        <v>7</v>
      </c>
      <c r="B110" s="26">
        <v>104527</v>
      </c>
      <c r="C110" s="20">
        <v>0.2</v>
      </c>
      <c r="D110" s="57">
        <v>4359</v>
      </c>
      <c r="E110" s="28">
        <v>3859</v>
      </c>
      <c r="F110" s="28">
        <v>2948</v>
      </c>
      <c r="G110" s="59">
        <v>2293</v>
      </c>
      <c r="H110" s="68">
        <f t="shared" si="35"/>
        <v>-500</v>
      </c>
      <c r="I110" s="28">
        <f t="shared" si="36"/>
        <v>-1411</v>
      </c>
      <c r="J110" s="59">
        <f t="shared" ref="J110:J163" si="37">G110-D110</f>
        <v>-2066</v>
      </c>
      <c r="K110" s="73">
        <v>103.58</v>
      </c>
      <c r="L110" s="36">
        <v>103.2</v>
      </c>
      <c r="M110" s="36">
        <v>102.27</v>
      </c>
      <c r="N110" s="37">
        <v>101.19</v>
      </c>
      <c r="O110" s="24">
        <f t="shared" si="32"/>
        <v>-0.37999999999999545</v>
      </c>
      <c r="P110" s="23">
        <f t="shared" si="33"/>
        <v>-1.3100000000000023</v>
      </c>
      <c r="Q110" s="37">
        <f t="shared" si="33"/>
        <v>-2.0100000000000051</v>
      </c>
      <c r="R110" s="16">
        <f t="shared" si="34"/>
        <v>104527</v>
      </c>
    </row>
    <row r="111" spans="1:18" x14ac:dyDescent="0.25">
      <c r="A111" s="5" t="s">
        <v>7</v>
      </c>
      <c r="B111" s="26">
        <v>103364</v>
      </c>
      <c r="C111" s="20">
        <v>0.2</v>
      </c>
      <c r="D111" s="57">
        <v>4673</v>
      </c>
      <c r="E111" s="28">
        <v>4200</v>
      </c>
      <c r="F111" s="28">
        <v>3312</v>
      </c>
      <c r="G111" s="59">
        <v>2597</v>
      </c>
      <c r="H111" s="68">
        <f t="shared" si="35"/>
        <v>-473</v>
      </c>
      <c r="I111" s="28">
        <f t="shared" si="36"/>
        <v>-1361</v>
      </c>
      <c r="J111" s="59">
        <f t="shared" si="37"/>
        <v>-2076</v>
      </c>
      <c r="K111" s="73">
        <v>103.02</v>
      </c>
      <c r="L111" s="36">
        <v>102.67</v>
      </c>
      <c r="M111" s="36">
        <v>101.81</v>
      </c>
      <c r="N111" s="37">
        <v>100.79</v>
      </c>
      <c r="O111" s="24">
        <f t="shared" si="32"/>
        <v>-0.34999999999999432</v>
      </c>
      <c r="P111" s="23">
        <f t="shared" si="33"/>
        <v>-1.2099999999999937</v>
      </c>
      <c r="Q111" s="37">
        <f t="shared" si="33"/>
        <v>-1.8799999999999955</v>
      </c>
      <c r="R111" s="16">
        <f t="shared" si="34"/>
        <v>103364</v>
      </c>
    </row>
    <row r="112" spans="1:18" x14ac:dyDescent="0.25">
      <c r="A112" s="5" t="s">
        <v>7</v>
      </c>
      <c r="B112" s="26">
        <v>102317</v>
      </c>
      <c r="C112" s="20">
        <v>0.2</v>
      </c>
      <c r="D112" s="57">
        <v>4957</v>
      </c>
      <c r="E112" s="28">
        <v>4512</v>
      </c>
      <c r="F112" s="28">
        <v>3655</v>
      </c>
      <c r="G112" s="59">
        <v>2887</v>
      </c>
      <c r="H112" s="68">
        <f t="shared" si="35"/>
        <v>-445</v>
      </c>
      <c r="I112" s="28">
        <f t="shared" si="36"/>
        <v>-1302</v>
      </c>
      <c r="J112" s="59">
        <f t="shared" si="37"/>
        <v>-2070</v>
      </c>
      <c r="K112" s="73">
        <v>102.45</v>
      </c>
      <c r="L112" s="36">
        <v>102.1</v>
      </c>
      <c r="M112" s="36">
        <v>101.29</v>
      </c>
      <c r="N112" s="37">
        <v>100.35</v>
      </c>
      <c r="O112" s="24">
        <f t="shared" si="32"/>
        <v>-0.35000000000000853</v>
      </c>
      <c r="P112" s="23">
        <f t="shared" si="33"/>
        <v>-1.1599999999999966</v>
      </c>
      <c r="Q112" s="37">
        <f t="shared" si="33"/>
        <v>-1.75</v>
      </c>
      <c r="R112" s="16">
        <f t="shared" si="34"/>
        <v>102317</v>
      </c>
    </row>
    <row r="113" spans="1:18" x14ac:dyDescent="0.25">
      <c r="A113" s="5" t="s">
        <v>7</v>
      </c>
      <c r="B113" s="26">
        <v>101430</v>
      </c>
      <c r="C113" s="20">
        <v>0.2</v>
      </c>
      <c r="D113" s="57">
        <v>5195</v>
      </c>
      <c r="E113" s="28">
        <v>4777</v>
      </c>
      <c r="F113" s="28">
        <v>3954</v>
      </c>
      <c r="G113" s="59">
        <v>3141</v>
      </c>
      <c r="H113" s="68">
        <f t="shared" si="35"/>
        <v>-418</v>
      </c>
      <c r="I113" s="28">
        <f t="shared" si="36"/>
        <v>-1241</v>
      </c>
      <c r="J113" s="59">
        <f t="shared" si="37"/>
        <v>-2054</v>
      </c>
      <c r="K113" s="73">
        <v>101.91</v>
      </c>
      <c r="L113" s="36">
        <v>101.58</v>
      </c>
      <c r="M113" s="36">
        <v>100.8</v>
      </c>
      <c r="N113" s="37">
        <v>99.91</v>
      </c>
      <c r="O113" s="24">
        <f t="shared" si="32"/>
        <v>-0.32999999999999829</v>
      </c>
      <c r="P113" s="23">
        <f t="shared" si="33"/>
        <v>-1.1099999999999994</v>
      </c>
      <c r="Q113" s="37">
        <f t="shared" si="33"/>
        <v>-1.6700000000000017</v>
      </c>
      <c r="R113" s="16">
        <f t="shared" si="34"/>
        <v>101430</v>
      </c>
    </row>
    <row r="114" spans="1:18" x14ac:dyDescent="0.25">
      <c r="A114" s="5" t="s">
        <v>7</v>
      </c>
      <c r="B114" s="26">
        <v>101325</v>
      </c>
      <c r="C114" s="20">
        <v>0.2</v>
      </c>
      <c r="D114" s="57">
        <v>5195</v>
      </c>
      <c r="E114" s="28">
        <v>4777</v>
      </c>
      <c r="F114" s="28">
        <v>3954</v>
      </c>
      <c r="G114" s="59">
        <v>3141</v>
      </c>
      <c r="H114" s="68">
        <f t="shared" si="35"/>
        <v>-418</v>
      </c>
      <c r="I114" s="28">
        <f t="shared" si="36"/>
        <v>-1241</v>
      </c>
      <c r="J114" s="59">
        <f t="shared" si="37"/>
        <v>-2054</v>
      </c>
      <c r="K114" s="73">
        <v>101.87</v>
      </c>
      <c r="L114" s="36">
        <v>101.53</v>
      </c>
      <c r="M114" s="36">
        <v>100.73</v>
      </c>
      <c r="N114" s="37">
        <v>99.84</v>
      </c>
      <c r="O114" s="24">
        <f t="shared" si="32"/>
        <v>-0.34000000000000341</v>
      </c>
      <c r="P114" s="23">
        <f t="shared" si="33"/>
        <v>-1.1400000000000006</v>
      </c>
      <c r="Q114" s="37">
        <f t="shared" si="33"/>
        <v>-1.6899999999999977</v>
      </c>
      <c r="R114" s="16">
        <f t="shared" si="34"/>
        <v>101325</v>
      </c>
    </row>
    <row r="115" spans="1:18" ht="14.45" customHeight="1" x14ac:dyDescent="0.25">
      <c r="A115" s="5" t="s">
        <v>7</v>
      </c>
      <c r="B115" s="26">
        <v>101296</v>
      </c>
      <c r="C115" s="20">
        <v>0.2</v>
      </c>
      <c r="D115" s="112" t="s">
        <v>103</v>
      </c>
      <c r="E115" s="113"/>
      <c r="F115" s="113"/>
      <c r="G115" s="114"/>
      <c r="H115" s="66"/>
      <c r="I115" s="66"/>
      <c r="J115" s="67"/>
      <c r="K115" s="41"/>
      <c r="L115" s="38"/>
      <c r="M115" s="38"/>
      <c r="N115" s="39"/>
      <c r="O115" s="41"/>
      <c r="P115" s="38"/>
      <c r="Q115" s="39"/>
      <c r="R115" s="16">
        <f t="shared" si="34"/>
        <v>101296</v>
      </c>
    </row>
    <row r="116" spans="1:18" x14ac:dyDescent="0.25">
      <c r="A116" s="5" t="s">
        <v>7</v>
      </c>
      <c r="B116" s="26">
        <v>101274</v>
      </c>
      <c r="C116" s="20">
        <v>0.2</v>
      </c>
      <c r="D116" s="57">
        <v>5195</v>
      </c>
      <c r="E116" s="28">
        <v>4777</v>
      </c>
      <c r="F116" s="28">
        <v>3954</v>
      </c>
      <c r="G116" s="59">
        <v>3141</v>
      </c>
      <c r="H116" s="68">
        <f t="shared" ref="H116:H121" si="38">E116-D116</f>
        <v>-418</v>
      </c>
      <c r="I116" s="28">
        <f t="shared" ref="I116:I121" si="39">F116-D116</f>
        <v>-1241</v>
      </c>
      <c r="J116" s="59">
        <f t="shared" si="37"/>
        <v>-2054</v>
      </c>
      <c r="K116" s="73">
        <v>101.69</v>
      </c>
      <c r="L116" s="36">
        <v>101.35</v>
      </c>
      <c r="M116" s="36">
        <v>100.57</v>
      </c>
      <c r="N116" s="37">
        <v>99.79</v>
      </c>
      <c r="O116" s="24">
        <f t="shared" si="32"/>
        <v>-0.34000000000000341</v>
      </c>
      <c r="P116" s="23">
        <f t="shared" si="33"/>
        <v>-1.1200000000000045</v>
      </c>
      <c r="Q116" s="37">
        <f t="shared" si="33"/>
        <v>-1.5599999999999881</v>
      </c>
      <c r="R116" s="16">
        <f t="shared" si="34"/>
        <v>101274</v>
      </c>
    </row>
    <row r="117" spans="1:18" x14ac:dyDescent="0.25">
      <c r="A117" s="5" t="s">
        <v>7</v>
      </c>
      <c r="B117" s="26">
        <v>101172</v>
      </c>
      <c r="C117" s="20">
        <v>0.2</v>
      </c>
      <c r="D117" s="57">
        <v>5195</v>
      </c>
      <c r="E117" s="28">
        <v>4777</v>
      </c>
      <c r="F117" s="28">
        <v>3954</v>
      </c>
      <c r="G117" s="59">
        <v>3141</v>
      </c>
      <c r="H117" s="68">
        <f t="shared" si="38"/>
        <v>-418</v>
      </c>
      <c r="I117" s="28">
        <f t="shared" si="39"/>
        <v>-1241</v>
      </c>
      <c r="J117" s="59">
        <f t="shared" si="37"/>
        <v>-2054</v>
      </c>
      <c r="K117" s="73">
        <v>101.63</v>
      </c>
      <c r="L117" s="36">
        <v>101.28</v>
      </c>
      <c r="M117" s="36">
        <v>100.51</v>
      </c>
      <c r="N117" s="37">
        <v>99.74</v>
      </c>
      <c r="O117" s="24">
        <f t="shared" si="32"/>
        <v>-0.34999999999999432</v>
      </c>
      <c r="P117" s="23">
        <f t="shared" si="33"/>
        <v>-1.1199999999999903</v>
      </c>
      <c r="Q117" s="37">
        <f t="shared" si="33"/>
        <v>-1.5400000000000063</v>
      </c>
      <c r="R117" s="16">
        <f t="shared" si="34"/>
        <v>101172</v>
      </c>
    </row>
    <row r="118" spans="1:18" x14ac:dyDescent="0.25">
      <c r="A118" s="5" t="s">
        <v>8</v>
      </c>
      <c r="B118" s="26">
        <v>100723</v>
      </c>
      <c r="C118" s="20">
        <v>0.2</v>
      </c>
      <c r="D118" s="57">
        <v>5694</v>
      </c>
      <c r="E118" s="28">
        <v>5276</v>
      </c>
      <c r="F118" s="28">
        <v>4457</v>
      </c>
      <c r="G118" s="59">
        <v>3679</v>
      </c>
      <c r="H118" s="68">
        <f t="shared" si="38"/>
        <v>-418</v>
      </c>
      <c r="I118" s="28">
        <f t="shared" si="39"/>
        <v>-1237</v>
      </c>
      <c r="J118" s="59">
        <f t="shared" si="37"/>
        <v>-2015</v>
      </c>
      <c r="K118" s="73">
        <v>101.12</v>
      </c>
      <c r="L118" s="36">
        <v>100.8</v>
      </c>
      <c r="M118" s="36">
        <v>100.09</v>
      </c>
      <c r="N118" s="37">
        <v>99.39</v>
      </c>
      <c r="O118" s="24">
        <f t="shared" si="32"/>
        <v>-0.32000000000000739</v>
      </c>
      <c r="P118" s="23">
        <f t="shared" si="33"/>
        <v>-1.0300000000000011</v>
      </c>
      <c r="Q118" s="37">
        <f t="shared" si="33"/>
        <v>-1.4099999999999966</v>
      </c>
      <c r="R118" s="16">
        <f t="shared" si="34"/>
        <v>100723</v>
      </c>
    </row>
    <row r="119" spans="1:18" x14ac:dyDescent="0.25">
      <c r="A119" s="5" t="s">
        <v>8</v>
      </c>
      <c r="B119" s="26">
        <v>99963</v>
      </c>
      <c r="C119" s="20">
        <v>0.2</v>
      </c>
      <c r="D119" s="57">
        <v>5694</v>
      </c>
      <c r="E119" s="28">
        <v>5276</v>
      </c>
      <c r="F119" s="28">
        <v>4457</v>
      </c>
      <c r="G119" s="59">
        <v>3679</v>
      </c>
      <c r="H119" s="68">
        <f t="shared" si="38"/>
        <v>-418</v>
      </c>
      <c r="I119" s="28">
        <f t="shared" si="39"/>
        <v>-1237</v>
      </c>
      <c r="J119" s="59">
        <f t="shared" si="37"/>
        <v>-2015</v>
      </c>
      <c r="K119" s="73">
        <v>100.63</v>
      </c>
      <c r="L119" s="36">
        <v>100.33</v>
      </c>
      <c r="M119" s="36">
        <v>99.65</v>
      </c>
      <c r="N119" s="37">
        <v>99.01</v>
      </c>
      <c r="O119" s="24">
        <f t="shared" si="32"/>
        <v>-0.29999999999999716</v>
      </c>
      <c r="P119" s="23">
        <f t="shared" si="33"/>
        <v>-0.97999999999998977</v>
      </c>
      <c r="Q119" s="37">
        <f t="shared" si="33"/>
        <v>-1.3199999999999932</v>
      </c>
      <c r="R119" s="16">
        <f t="shared" si="34"/>
        <v>99963</v>
      </c>
    </row>
    <row r="120" spans="1:18" x14ac:dyDescent="0.25">
      <c r="A120" s="5" t="s">
        <v>8</v>
      </c>
      <c r="B120" s="26">
        <v>99304</v>
      </c>
      <c r="C120" s="20">
        <v>0.2</v>
      </c>
      <c r="D120" s="57">
        <v>5694</v>
      </c>
      <c r="E120" s="28">
        <v>5276</v>
      </c>
      <c r="F120" s="28">
        <v>4457</v>
      </c>
      <c r="G120" s="59">
        <v>3679</v>
      </c>
      <c r="H120" s="68">
        <f t="shared" si="38"/>
        <v>-418</v>
      </c>
      <c r="I120" s="28">
        <f t="shared" si="39"/>
        <v>-1237</v>
      </c>
      <c r="J120" s="59">
        <f t="shared" si="37"/>
        <v>-2015</v>
      </c>
      <c r="K120" s="73">
        <v>100.25</v>
      </c>
      <c r="L120" s="36">
        <v>99.96</v>
      </c>
      <c r="M120" s="36">
        <v>99.3</v>
      </c>
      <c r="N120" s="37">
        <v>98.71</v>
      </c>
      <c r="O120" s="24">
        <f t="shared" si="32"/>
        <v>-0.29000000000000625</v>
      </c>
      <c r="P120" s="23">
        <f t="shared" si="33"/>
        <v>-0.95000000000000284</v>
      </c>
      <c r="Q120" s="37">
        <f t="shared" si="33"/>
        <v>-1.25</v>
      </c>
      <c r="R120" s="16">
        <f t="shared" si="34"/>
        <v>99304</v>
      </c>
    </row>
    <row r="121" spans="1:18" x14ac:dyDescent="0.25">
      <c r="A121" s="5" t="s">
        <v>8</v>
      </c>
      <c r="B121" s="26">
        <v>99202</v>
      </c>
      <c r="C121" s="20">
        <v>0.2</v>
      </c>
      <c r="D121" s="57">
        <v>5694</v>
      </c>
      <c r="E121" s="28">
        <v>5276</v>
      </c>
      <c r="F121" s="28">
        <v>4457</v>
      </c>
      <c r="G121" s="59">
        <v>3679</v>
      </c>
      <c r="H121" s="68">
        <f t="shared" si="38"/>
        <v>-418</v>
      </c>
      <c r="I121" s="28">
        <f t="shared" si="39"/>
        <v>-1237</v>
      </c>
      <c r="J121" s="59">
        <f t="shared" si="37"/>
        <v>-2015</v>
      </c>
      <c r="K121" s="73">
        <v>100.18</v>
      </c>
      <c r="L121" s="36">
        <v>99.89</v>
      </c>
      <c r="M121" s="36">
        <v>99.23</v>
      </c>
      <c r="N121" s="37">
        <v>98.66</v>
      </c>
      <c r="O121" s="24">
        <f t="shared" si="32"/>
        <v>-0.29000000000000625</v>
      </c>
      <c r="P121" s="23">
        <f t="shared" si="33"/>
        <v>-0.95000000000000284</v>
      </c>
      <c r="Q121" s="37">
        <f t="shared" si="33"/>
        <v>-1.230000000000004</v>
      </c>
      <c r="R121" s="16">
        <f t="shared" si="34"/>
        <v>99202</v>
      </c>
    </row>
    <row r="122" spans="1:18" ht="14.45" customHeight="1" x14ac:dyDescent="0.25">
      <c r="A122" s="5" t="s">
        <v>8</v>
      </c>
      <c r="B122" s="26">
        <v>99176</v>
      </c>
      <c r="C122" s="20">
        <v>0.2</v>
      </c>
      <c r="D122" s="112" t="s">
        <v>104</v>
      </c>
      <c r="E122" s="113"/>
      <c r="F122" s="113"/>
      <c r="G122" s="114"/>
      <c r="H122" s="66"/>
      <c r="I122" s="66"/>
      <c r="J122" s="67"/>
      <c r="K122" s="41"/>
      <c r="L122" s="38"/>
      <c r="M122" s="38"/>
      <c r="N122" s="39"/>
      <c r="O122" s="41"/>
      <c r="P122" s="38"/>
      <c r="Q122" s="39"/>
      <c r="R122" s="16">
        <f t="shared" si="34"/>
        <v>99176</v>
      </c>
    </row>
    <row r="123" spans="1:18" x14ac:dyDescent="0.25">
      <c r="A123" s="5" t="s">
        <v>8</v>
      </c>
      <c r="B123" s="26">
        <v>99154</v>
      </c>
      <c r="C123" s="20">
        <v>0.2</v>
      </c>
      <c r="D123" s="57">
        <v>5694</v>
      </c>
      <c r="E123" s="28">
        <v>5276</v>
      </c>
      <c r="F123" s="28">
        <v>4457</v>
      </c>
      <c r="G123" s="59">
        <v>3679</v>
      </c>
      <c r="H123" s="68">
        <f>E123-D123</f>
        <v>-418</v>
      </c>
      <c r="I123" s="28">
        <f>F123-D123</f>
        <v>-1237</v>
      </c>
      <c r="J123" s="59">
        <f t="shared" si="37"/>
        <v>-2015</v>
      </c>
      <c r="K123" s="73">
        <v>99.97</v>
      </c>
      <c r="L123" s="36">
        <v>99.7</v>
      </c>
      <c r="M123" s="36">
        <v>99.1</v>
      </c>
      <c r="N123" s="37">
        <v>98.59</v>
      </c>
      <c r="O123" s="24">
        <f t="shared" si="32"/>
        <v>-0.26999999999999602</v>
      </c>
      <c r="P123" s="23">
        <f t="shared" si="33"/>
        <v>-0.87000000000000455</v>
      </c>
      <c r="Q123" s="37">
        <f t="shared" si="33"/>
        <v>-1.1099999999999994</v>
      </c>
      <c r="R123" s="16">
        <f t="shared" si="34"/>
        <v>99154</v>
      </c>
    </row>
    <row r="124" spans="1:18" x14ac:dyDescent="0.25">
      <c r="A124" s="5" t="s">
        <v>8</v>
      </c>
      <c r="B124" s="26">
        <v>99044</v>
      </c>
      <c r="C124" s="20">
        <v>0.2</v>
      </c>
      <c r="D124" s="57">
        <v>5694</v>
      </c>
      <c r="E124" s="28">
        <v>5276</v>
      </c>
      <c r="F124" s="28">
        <v>4457</v>
      </c>
      <c r="G124" s="59">
        <v>3679</v>
      </c>
      <c r="H124" s="68">
        <f>E124-D124</f>
        <v>-418</v>
      </c>
      <c r="I124" s="28">
        <f>F124-D124</f>
        <v>-1237</v>
      </c>
      <c r="J124" s="59">
        <f t="shared" si="37"/>
        <v>-2015</v>
      </c>
      <c r="K124" s="73">
        <v>99.68</v>
      </c>
      <c r="L124" s="36">
        <v>99.42</v>
      </c>
      <c r="M124" s="36">
        <v>98.87</v>
      </c>
      <c r="N124" s="37">
        <v>98.41</v>
      </c>
      <c r="O124" s="24">
        <f t="shared" si="32"/>
        <v>-0.26000000000000512</v>
      </c>
      <c r="P124" s="23">
        <f t="shared" si="33"/>
        <v>-0.81000000000000227</v>
      </c>
      <c r="Q124" s="37">
        <f t="shared" si="33"/>
        <v>-1.0100000000000051</v>
      </c>
      <c r="R124" s="16">
        <f t="shared" si="34"/>
        <v>99044</v>
      </c>
    </row>
    <row r="125" spans="1:18" x14ac:dyDescent="0.25">
      <c r="A125" s="5" t="s">
        <v>8</v>
      </c>
      <c r="B125" s="26">
        <v>98564</v>
      </c>
      <c r="C125" s="20">
        <v>0.2</v>
      </c>
      <c r="D125" s="57">
        <v>6226</v>
      </c>
      <c r="E125" s="28">
        <v>5812</v>
      </c>
      <c r="F125" s="28">
        <v>5008</v>
      </c>
      <c r="G125" s="59">
        <v>4293</v>
      </c>
      <c r="H125" s="68">
        <f>E125-D125</f>
        <v>-414</v>
      </c>
      <c r="I125" s="28">
        <f>F125-D125</f>
        <v>-1218</v>
      </c>
      <c r="J125" s="59">
        <f t="shared" si="37"/>
        <v>-1933</v>
      </c>
      <c r="K125" s="73">
        <v>99.18</v>
      </c>
      <c r="L125" s="36">
        <v>98.93</v>
      </c>
      <c r="M125" s="36">
        <v>98.41</v>
      </c>
      <c r="N125" s="37">
        <v>98.01</v>
      </c>
      <c r="O125" s="24">
        <f t="shared" si="32"/>
        <v>-0.25</v>
      </c>
      <c r="P125" s="23">
        <f t="shared" si="33"/>
        <v>-0.77000000000001023</v>
      </c>
      <c r="Q125" s="37">
        <f t="shared" si="33"/>
        <v>-0.92000000000000171</v>
      </c>
      <c r="R125" s="16">
        <f t="shared" si="34"/>
        <v>98564</v>
      </c>
    </row>
    <row r="126" spans="1:18" x14ac:dyDescent="0.25">
      <c r="A126" s="5" t="s">
        <v>8</v>
      </c>
      <c r="B126" s="26">
        <v>97673</v>
      </c>
      <c r="C126" s="20">
        <v>0.2</v>
      </c>
      <c r="D126" s="57">
        <v>6226</v>
      </c>
      <c r="E126" s="28">
        <v>5812</v>
      </c>
      <c r="F126" s="28">
        <v>5008</v>
      </c>
      <c r="G126" s="59">
        <v>4293</v>
      </c>
      <c r="H126" s="68">
        <f>E126-D126</f>
        <v>-414</v>
      </c>
      <c r="I126" s="28">
        <f>F126-D126</f>
        <v>-1218</v>
      </c>
      <c r="J126" s="59">
        <f t="shared" si="37"/>
        <v>-1933</v>
      </c>
      <c r="K126" s="73">
        <v>97.92</v>
      </c>
      <c r="L126" s="36">
        <v>97.77</v>
      </c>
      <c r="M126" s="36">
        <v>97.45</v>
      </c>
      <c r="N126" s="37">
        <v>97.26</v>
      </c>
      <c r="O126" s="24">
        <f t="shared" si="32"/>
        <v>-0.15000000000000568</v>
      </c>
      <c r="P126" s="23">
        <f t="shared" si="33"/>
        <v>-0.46999999999999886</v>
      </c>
      <c r="Q126" s="37">
        <f t="shared" si="33"/>
        <v>-0.50999999999999091</v>
      </c>
      <c r="R126" s="16">
        <f t="shared" si="34"/>
        <v>97673</v>
      </c>
    </row>
    <row r="127" spans="1:18" x14ac:dyDescent="0.25">
      <c r="A127" s="5" t="s">
        <v>8</v>
      </c>
      <c r="B127" s="26">
        <v>97571</v>
      </c>
      <c r="C127" s="20">
        <v>0.2</v>
      </c>
      <c r="D127" s="57">
        <v>6226</v>
      </c>
      <c r="E127" s="28">
        <v>5812</v>
      </c>
      <c r="F127" s="28">
        <v>5008</v>
      </c>
      <c r="G127" s="59">
        <v>4293</v>
      </c>
      <c r="H127" s="68">
        <f>E127-D127</f>
        <v>-414</v>
      </c>
      <c r="I127" s="28">
        <f>F127-D127</f>
        <v>-1218</v>
      </c>
      <c r="J127" s="59">
        <f t="shared" si="37"/>
        <v>-1933</v>
      </c>
      <c r="K127" s="73">
        <v>97.7</v>
      </c>
      <c r="L127" s="36">
        <v>97.58</v>
      </c>
      <c r="M127" s="36">
        <v>97.31</v>
      </c>
      <c r="N127" s="37">
        <v>97.16</v>
      </c>
      <c r="O127" s="24">
        <f t="shared" si="32"/>
        <v>-0.12000000000000455</v>
      </c>
      <c r="P127" s="23">
        <f t="shared" si="33"/>
        <v>-0.39000000000000057</v>
      </c>
      <c r="Q127" s="37">
        <f t="shared" si="33"/>
        <v>-0.42000000000000171</v>
      </c>
      <c r="R127" s="16">
        <f t="shared" si="34"/>
        <v>97571</v>
      </c>
    </row>
    <row r="128" spans="1:18" ht="14.45" customHeight="1" x14ac:dyDescent="0.25">
      <c r="A128" s="5" t="s">
        <v>8</v>
      </c>
      <c r="B128" s="26">
        <v>97558</v>
      </c>
      <c r="C128" s="20">
        <v>0.2</v>
      </c>
      <c r="D128" s="112" t="s">
        <v>105</v>
      </c>
      <c r="E128" s="113"/>
      <c r="F128" s="113"/>
      <c r="G128" s="114"/>
      <c r="H128" s="66"/>
      <c r="I128" s="66"/>
      <c r="J128" s="67"/>
      <c r="K128" s="41"/>
      <c r="L128" s="38"/>
      <c r="M128" s="38"/>
      <c r="N128" s="39"/>
      <c r="O128" s="41"/>
      <c r="P128" s="38"/>
      <c r="Q128" s="39"/>
      <c r="R128" s="16">
        <f t="shared" si="34"/>
        <v>97558</v>
      </c>
    </row>
    <row r="129" spans="1:18" x14ac:dyDescent="0.25">
      <c r="A129" s="5" t="s">
        <v>8</v>
      </c>
      <c r="B129" s="26">
        <v>97546</v>
      </c>
      <c r="C129" s="20">
        <v>0.2</v>
      </c>
      <c r="D129" s="57">
        <v>6226</v>
      </c>
      <c r="E129" s="28">
        <v>5812</v>
      </c>
      <c r="F129" s="28">
        <v>5008</v>
      </c>
      <c r="G129" s="59">
        <v>4293</v>
      </c>
      <c r="H129" s="68">
        <f>E129-D129</f>
        <v>-414</v>
      </c>
      <c r="I129" s="28">
        <f>F129-D129</f>
        <v>-1218</v>
      </c>
      <c r="J129" s="59">
        <f t="shared" si="37"/>
        <v>-1933</v>
      </c>
      <c r="K129" s="73">
        <v>97.58</v>
      </c>
      <c r="L129" s="36">
        <v>97.45</v>
      </c>
      <c r="M129" s="36">
        <v>97.2</v>
      </c>
      <c r="N129" s="37">
        <v>97.08</v>
      </c>
      <c r="O129" s="24">
        <f t="shared" si="32"/>
        <v>-0.12999999999999545</v>
      </c>
      <c r="P129" s="23">
        <f t="shared" si="33"/>
        <v>-0.37999999999999545</v>
      </c>
      <c r="Q129" s="37">
        <f t="shared" si="33"/>
        <v>-0.37000000000000455</v>
      </c>
      <c r="R129" s="16">
        <f t="shared" si="34"/>
        <v>97546</v>
      </c>
    </row>
    <row r="130" spans="1:18" x14ac:dyDescent="0.25">
      <c r="A130" s="5" t="s">
        <v>8</v>
      </c>
      <c r="B130" s="26">
        <v>97445</v>
      </c>
      <c r="C130" s="20">
        <v>0.2</v>
      </c>
      <c r="D130" s="57">
        <v>6226</v>
      </c>
      <c r="E130" s="28">
        <v>5812</v>
      </c>
      <c r="F130" s="28">
        <v>5008</v>
      </c>
      <c r="G130" s="59">
        <v>4293</v>
      </c>
      <c r="H130" s="68">
        <f>E130-D130</f>
        <v>-414</v>
      </c>
      <c r="I130" s="28">
        <f>F130-D130</f>
        <v>-1218</v>
      </c>
      <c r="J130" s="59">
        <f t="shared" si="37"/>
        <v>-1933</v>
      </c>
      <c r="K130" s="73">
        <v>97.56</v>
      </c>
      <c r="L130" s="36">
        <v>97.43</v>
      </c>
      <c r="M130" s="36">
        <v>97.18</v>
      </c>
      <c r="N130" s="37">
        <v>97.06</v>
      </c>
      <c r="O130" s="24">
        <f t="shared" si="32"/>
        <v>-0.12999999999999545</v>
      </c>
      <c r="P130" s="23">
        <f t="shared" si="33"/>
        <v>-0.37999999999999545</v>
      </c>
      <c r="Q130" s="37">
        <f t="shared" si="33"/>
        <v>-0.37000000000000455</v>
      </c>
      <c r="R130" s="16">
        <f t="shared" si="34"/>
        <v>97445</v>
      </c>
    </row>
    <row r="131" spans="1:18" x14ac:dyDescent="0.25">
      <c r="A131" s="5" t="s">
        <v>8</v>
      </c>
      <c r="B131" s="26">
        <v>97054</v>
      </c>
      <c r="C131" s="20">
        <v>0.2</v>
      </c>
      <c r="D131" s="57">
        <v>6226</v>
      </c>
      <c r="E131" s="28">
        <v>5812</v>
      </c>
      <c r="F131" s="28">
        <v>5008</v>
      </c>
      <c r="G131" s="59">
        <v>4293</v>
      </c>
      <c r="H131" s="68">
        <f>E131-D131</f>
        <v>-414</v>
      </c>
      <c r="I131" s="28">
        <f>F131-D131</f>
        <v>-1218</v>
      </c>
      <c r="J131" s="59">
        <f t="shared" si="37"/>
        <v>-1933</v>
      </c>
      <c r="K131" s="73">
        <v>97.27</v>
      </c>
      <c r="L131" s="36">
        <v>97.18</v>
      </c>
      <c r="M131" s="36">
        <v>96.99</v>
      </c>
      <c r="N131" s="37">
        <v>96.92</v>
      </c>
      <c r="O131" s="24">
        <f t="shared" si="32"/>
        <v>-8.99999999999892E-2</v>
      </c>
      <c r="P131" s="23">
        <f t="shared" si="33"/>
        <v>-0.28000000000000114</v>
      </c>
      <c r="Q131" s="37">
        <f t="shared" si="33"/>
        <v>-0.26000000000000512</v>
      </c>
      <c r="R131" s="16">
        <f t="shared" si="34"/>
        <v>97054</v>
      </c>
    </row>
    <row r="132" spans="1:18" x14ac:dyDescent="0.25">
      <c r="A132" s="5" t="s">
        <v>8</v>
      </c>
      <c r="B132" s="26">
        <v>96688</v>
      </c>
      <c r="C132" s="20">
        <v>0.2</v>
      </c>
      <c r="D132" s="57">
        <v>6226</v>
      </c>
      <c r="E132" s="28">
        <v>5812</v>
      </c>
      <c r="F132" s="28">
        <v>5008</v>
      </c>
      <c r="G132" s="59">
        <v>4293</v>
      </c>
      <c r="H132" s="68">
        <f>E132-D132</f>
        <v>-414</v>
      </c>
      <c r="I132" s="28">
        <f>F132-D132</f>
        <v>-1218</v>
      </c>
      <c r="J132" s="59">
        <f t="shared" si="37"/>
        <v>-1933</v>
      </c>
      <c r="K132" s="73">
        <v>97.19</v>
      </c>
      <c r="L132" s="36">
        <v>97.11</v>
      </c>
      <c r="M132" s="36">
        <v>96.94</v>
      </c>
      <c r="N132" s="37">
        <v>96.88</v>
      </c>
      <c r="O132" s="24">
        <f t="shared" si="32"/>
        <v>-7.9999999999998295E-2</v>
      </c>
      <c r="P132" s="23">
        <f t="shared" si="33"/>
        <v>-0.25</v>
      </c>
      <c r="Q132" s="37">
        <f t="shared" si="33"/>
        <v>-0.23000000000000398</v>
      </c>
      <c r="R132" s="16">
        <f t="shared" si="34"/>
        <v>96688</v>
      </c>
    </row>
    <row r="133" spans="1:18" x14ac:dyDescent="0.25">
      <c r="A133" s="5" t="s">
        <v>8</v>
      </c>
      <c r="B133" s="26">
        <v>96586</v>
      </c>
      <c r="C133" s="20">
        <v>0.2</v>
      </c>
      <c r="D133" s="57">
        <v>6226</v>
      </c>
      <c r="E133" s="28">
        <v>5812</v>
      </c>
      <c r="F133" s="28">
        <v>5008</v>
      </c>
      <c r="G133" s="59">
        <v>4293</v>
      </c>
      <c r="H133" s="68">
        <f>E133-D133</f>
        <v>-414</v>
      </c>
      <c r="I133" s="28">
        <f>F133-D133</f>
        <v>-1218</v>
      </c>
      <c r="J133" s="59">
        <f t="shared" si="37"/>
        <v>-1933</v>
      </c>
      <c r="K133" s="73">
        <v>97.16</v>
      </c>
      <c r="L133" s="36">
        <v>97.08</v>
      </c>
      <c r="M133" s="36">
        <v>96.92</v>
      </c>
      <c r="N133" s="37">
        <v>96.87</v>
      </c>
      <c r="O133" s="24">
        <f t="shared" si="32"/>
        <v>-7.9999999999998295E-2</v>
      </c>
      <c r="P133" s="23">
        <f t="shared" si="33"/>
        <v>-0.23999999999999488</v>
      </c>
      <c r="Q133" s="37">
        <f t="shared" si="33"/>
        <v>-0.20999999999999375</v>
      </c>
      <c r="R133" s="16">
        <f t="shared" si="34"/>
        <v>96586</v>
      </c>
    </row>
    <row r="134" spans="1:18" ht="14.45" customHeight="1" x14ac:dyDescent="0.25">
      <c r="A134" s="5" t="s">
        <v>8</v>
      </c>
      <c r="B134" s="26">
        <v>96552.5</v>
      </c>
      <c r="C134" s="20">
        <v>0.2</v>
      </c>
      <c r="D134" s="112" t="s">
        <v>17</v>
      </c>
      <c r="E134" s="113"/>
      <c r="F134" s="113"/>
      <c r="G134" s="114"/>
      <c r="H134" s="66"/>
      <c r="I134" s="66"/>
      <c r="J134" s="67"/>
      <c r="K134" s="41"/>
      <c r="L134" s="38"/>
      <c r="M134" s="38"/>
      <c r="N134" s="39"/>
      <c r="O134" s="41"/>
      <c r="P134" s="38"/>
      <c r="Q134" s="39"/>
      <c r="R134" s="16">
        <f t="shared" si="34"/>
        <v>96552.5</v>
      </c>
    </row>
    <row r="135" spans="1:18" x14ac:dyDescent="0.25">
      <c r="A135" s="5" t="s">
        <v>8</v>
      </c>
      <c r="B135" s="26">
        <v>96514</v>
      </c>
      <c r="C135" s="20">
        <v>0.2</v>
      </c>
      <c r="D135" s="57">
        <v>6226</v>
      </c>
      <c r="E135" s="28">
        <v>5812</v>
      </c>
      <c r="F135" s="28">
        <v>5008</v>
      </c>
      <c r="G135" s="59">
        <v>4293</v>
      </c>
      <c r="H135" s="68">
        <f>E135-D135</f>
        <v>-414</v>
      </c>
      <c r="I135" s="28">
        <f>F135-D135</f>
        <v>-1218</v>
      </c>
      <c r="J135" s="59">
        <f t="shared" si="37"/>
        <v>-1933</v>
      </c>
      <c r="K135" s="73">
        <v>97.12</v>
      </c>
      <c r="L135" s="36">
        <v>97.04</v>
      </c>
      <c r="M135" s="36">
        <v>96.89</v>
      </c>
      <c r="N135" s="37">
        <v>96.85</v>
      </c>
      <c r="O135" s="24">
        <f t="shared" si="32"/>
        <v>-7.9999999999998295E-2</v>
      </c>
      <c r="P135" s="23">
        <f t="shared" si="33"/>
        <v>-0.23000000000000398</v>
      </c>
      <c r="Q135" s="37">
        <f t="shared" si="33"/>
        <v>-0.19000000000001194</v>
      </c>
      <c r="R135" s="16">
        <f t="shared" si="34"/>
        <v>96514</v>
      </c>
    </row>
    <row r="136" spans="1:18" x14ac:dyDescent="0.25">
      <c r="A136" s="5" t="s">
        <v>8</v>
      </c>
      <c r="B136" s="26">
        <v>96459</v>
      </c>
      <c r="C136" s="20">
        <v>0.2</v>
      </c>
      <c r="D136" s="57">
        <v>6327</v>
      </c>
      <c r="E136" s="28">
        <v>5915</v>
      </c>
      <c r="F136" s="28">
        <v>5115</v>
      </c>
      <c r="G136" s="59">
        <v>4414</v>
      </c>
      <c r="H136" s="68">
        <f>E136-D136</f>
        <v>-412</v>
      </c>
      <c r="I136" s="28">
        <f>F136-D136</f>
        <v>-1212</v>
      </c>
      <c r="J136" s="59">
        <f t="shared" si="37"/>
        <v>-1913</v>
      </c>
      <c r="K136" s="73">
        <v>97.05</v>
      </c>
      <c r="L136" s="36">
        <v>96.98</v>
      </c>
      <c r="M136" s="36">
        <v>96.84</v>
      </c>
      <c r="N136" s="37">
        <v>96.81</v>
      </c>
      <c r="O136" s="24">
        <f t="shared" si="32"/>
        <v>-6.9999999999993179E-2</v>
      </c>
      <c r="P136" s="23">
        <f t="shared" si="33"/>
        <v>-0.20999999999999375</v>
      </c>
      <c r="Q136" s="37">
        <f t="shared" si="33"/>
        <v>-0.17000000000000171</v>
      </c>
      <c r="R136" s="16">
        <f t="shared" si="34"/>
        <v>96459</v>
      </c>
    </row>
    <row r="137" spans="1:18" ht="14.45" customHeight="1" x14ac:dyDescent="0.25">
      <c r="A137" s="5" t="s">
        <v>8</v>
      </c>
      <c r="B137" s="26">
        <v>96380.5</v>
      </c>
      <c r="C137" s="20">
        <v>0.2</v>
      </c>
      <c r="D137" s="112" t="s">
        <v>18</v>
      </c>
      <c r="E137" s="113"/>
      <c r="F137" s="113"/>
      <c r="G137" s="114"/>
      <c r="H137" s="66"/>
      <c r="I137" s="66"/>
      <c r="J137" s="67"/>
      <c r="K137" s="41"/>
      <c r="L137" s="38"/>
      <c r="M137" s="38"/>
      <c r="N137" s="39"/>
      <c r="O137" s="41"/>
      <c r="P137" s="38"/>
      <c r="Q137" s="39"/>
      <c r="R137" s="16">
        <f t="shared" si="34"/>
        <v>96380.5</v>
      </c>
    </row>
    <row r="138" spans="1:18" x14ac:dyDescent="0.25">
      <c r="A138" s="5" t="s">
        <v>8</v>
      </c>
      <c r="B138" s="26">
        <v>96298</v>
      </c>
      <c r="C138" s="20">
        <v>0.2</v>
      </c>
      <c r="D138" s="57">
        <v>6327</v>
      </c>
      <c r="E138" s="28">
        <v>5915</v>
      </c>
      <c r="F138" s="28">
        <v>5115</v>
      </c>
      <c r="G138" s="59">
        <v>4414</v>
      </c>
      <c r="H138" s="68">
        <f>E138-D138</f>
        <v>-412</v>
      </c>
      <c r="I138" s="28">
        <f>F138-D138</f>
        <v>-1212</v>
      </c>
      <c r="J138" s="59">
        <f t="shared" si="37"/>
        <v>-1913</v>
      </c>
      <c r="K138" s="73">
        <v>96.91</v>
      </c>
      <c r="L138" s="36">
        <v>96.86</v>
      </c>
      <c r="M138" s="36">
        <v>96.75</v>
      </c>
      <c r="N138" s="37">
        <v>96.74</v>
      </c>
      <c r="O138" s="24">
        <f t="shared" si="32"/>
        <v>-4.9999999999997158E-2</v>
      </c>
      <c r="P138" s="23">
        <f t="shared" ref="P138:Q155" si="40">M138-K138</f>
        <v>-0.15999999999999659</v>
      </c>
      <c r="Q138" s="37">
        <f t="shared" si="40"/>
        <v>-0.12000000000000455</v>
      </c>
      <c r="R138" s="16">
        <f t="shared" si="34"/>
        <v>96298</v>
      </c>
    </row>
    <row r="139" spans="1:18" x14ac:dyDescent="0.25">
      <c r="A139" s="5" t="s">
        <v>8</v>
      </c>
      <c r="B139" s="26">
        <v>96244</v>
      </c>
      <c r="C139" s="20">
        <v>0.2</v>
      </c>
      <c r="D139" s="57">
        <v>6327</v>
      </c>
      <c r="E139" s="28">
        <v>5915</v>
      </c>
      <c r="F139" s="28">
        <v>5115</v>
      </c>
      <c r="G139" s="59">
        <v>4414</v>
      </c>
      <c r="H139" s="68">
        <f>E139-D139</f>
        <v>-412</v>
      </c>
      <c r="I139" s="28">
        <f>F139-D139</f>
        <v>-1212</v>
      </c>
      <c r="J139" s="59">
        <f t="shared" si="37"/>
        <v>-1913</v>
      </c>
      <c r="K139" s="73">
        <v>96.81</v>
      </c>
      <c r="L139" s="36">
        <v>96.77</v>
      </c>
      <c r="M139" s="36">
        <v>96.68</v>
      </c>
      <c r="N139" s="37">
        <v>96.69</v>
      </c>
      <c r="O139" s="24">
        <f t="shared" si="32"/>
        <v>-4.0000000000006253E-2</v>
      </c>
      <c r="P139" s="23">
        <f t="shared" si="40"/>
        <v>-0.12999999999999545</v>
      </c>
      <c r="Q139" s="37">
        <f t="shared" si="40"/>
        <v>-7.9999999999998295E-2</v>
      </c>
      <c r="R139" s="16">
        <f t="shared" si="34"/>
        <v>96244</v>
      </c>
    </row>
    <row r="140" spans="1:18" ht="14.45" customHeight="1" x14ac:dyDescent="0.25">
      <c r="A140" s="5" t="s">
        <v>8</v>
      </c>
      <c r="B140" s="26">
        <v>96210.5</v>
      </c>
      <c r="C140" s="20">
        <v>0.2</v>
      </c>
      <c r="D140" s="112" t="s">
        <v>19</v>
      </c>
      <c r="E140" s="113"/>
      <c r="F140" s="113"/>
      <c r="G140" s="114"/>
      <c r="H140" s="66"/>
      <c r="I140" s="66"/>
      <c r="J140" s="67"/>
      <c r="K140" s="41"/>
      <c r="L140" s="38"/>
      <c r="M140" s="38"/>
      <c r="N140" s="39"/>
      <c r="O140" s="41"/>
      <c r="P140" s="38"/>
      <c r="Q140" s="39"/>
      <c r="R140" s="16">
        <f t="shared" si="34"/>
        <v>96210.5</v>
      </c>
    </row>
    <row r="141" spans="1:18" x14ac:dyDescent="0.25">
      <c r="A141" s="5" t="s">
        <v>8</v>
      </c>
      <c r="B141" s="26">
        <v>96176</v>
      </c>
      <c r="C141" s="20">
        <v>0.2</v>
      </c>
      <c r="D141" s="57">
        <v>6327</v>
      </c>
      <c r="E141" s="28">
        <v>5915</v>
      </c>
      <c r="F141" s="28">
        <v>5115</v>
      </c>
      <c r="G141" s="59">
        <v>4414</v>
      </c>
      <c r="H141" s="68">
        <f t="shared" ref="H141:H155" si="41">E141-D141</f>
        <v>-412</v>
      </c>
      <c r="I141" s="28">
        <f t="shared" ref="I141:I155" si="42">F141-D141</f>
        <v>-1212</v>
      </c>
      <c r="J141" s="59">
        <f t="shared" si="37"/>
        <v>-1913</v>
      </c>
      <c r="K141" s="73">
        <v>96.87</v>
      </c>
      <c r="L141" s="36">
        <v>96.82</v>
      </c>
      <c r="M141" s="36">
        <v>96.72</v>
      </c>
      <c r="N141" s="37">
        <v>96.72</v>
      </c>
      <c r="O141" s="24">
        <f t="shared" si="32"/>
        <v>-5.0000000000011369E-2</v>
      </c>
      <c r="P141" s="23">
        <f t="shared" si="40"/>
        <v>-0.15000000000000568</v>
      </c>
      <c r="Q141" s="37">
        <f t="shared" si="40"/>
        <v>-9.9999999999994316E-2</v>
      </c>
      <c r="R141" s="16">
        <f t="shared" si="34"/>
        <v>96176</v>
      </c>
    </row>
    <row r="142" spans="1:18" x14ac:dyDescent="0.25">
      <c r="A142" s="7" t="s">
        <v>8</v>
      </c>
      <c r="B142" s="27">
        <v>96077</v>
      </c>
      <c r="C142" s="20">
        <v>0.2</v>
      </c>
      <c r="D142" s="57">
        <v>6251</v>
      </c>
      <c r="E142" s="28">
        <v>5670</v>
      </c>
      <c r="F142" s="28">
        <v>4676</v>
      </c>
      <c r="G142" s="59">
        <v>3987</v>
      </c>
      <c r="H142" s="68">
        <f t="shared" si="41"/>
        <v>-581</v>
      </c>
      <c r="I142" s="28">
        <f t="shared" si="42"/>
        <v>-1575</v>
      </c>
      <c r="J142" s="59">
        <f t="shared" si="37"/>
        <v>-2264</v>
      </c>
      <c r="K142" s="73">
        <v>96.85</v>
      </c>
      <c r="L142" s="36">
        <v>96.81</v>
      </c>
      <c r="M142" s="36">
        <v>96.72</v>
      </c>
      <c r="N142" s="37">
        <v>96.72</v>
      </c>
      <c r="O142" s="24">
        <f t="shared" si="32"/>
        <v>-3.9999999999992042E-2</v>
      </c>
      <c r="P142" s="23">
        <f t="shared" si="40"/>
        <v>-0.12999999999999545</v>
      </c>
      <c r="Q142" s="37">
        <f t="shared" si="40"/>
        <v>-9.0000000000003411E-2</v>
      </c>
      <c r="R142" s="16">
        <f t="shared" si="34"/>
        <v>96077</v>
      </c>
    </row>
    <row r="143" spans="1:18" ht="15" customHeight="1" x14ac:dyDescent="0.25">
      <c r="A143" s="5" t="s">
        <v>8</v>
      </c>
      <c r="B143" s="26">
        <v>95826.7</v>
      </c>
      <c r="C143" s="20">
        <v>0.2</v>
      </c>
      <c r="D143" s="57">
        <v>6251</v>
      </c>
      <c r="E143" s="28">
        <v>5670</v>
      </c>
      <c r="F143" s="28">
        <v>4676</v>
      </c>
      <c r="G143" s="59">
        <v>3987</v>
      </c>
      <c r="H143" s="68">
        <f t="shared" si="41"/>
        <v>-581</v>
      </c>
      <c r="I143" s="28">
        <f t="shared" si="42"/>
        <v>-1575</v>
      </c>
      <c r="J143" s="59">
        <f t="shared" si="37"/>
        <v>-2264</v>
      </c>
      <c r="K143" s="73">
        <v>96.8</v>
      </c>
      <c r="L143" s="36">
        <v>96.77</v>
      </c>
      <c r="M143" s="36">
        <v>96.68</v>
      </c>
      <c r="N143" s="37">
        <v>96.7</v>
      </c>
      <c r="O143" s="24">
        <f t="shared" si="32"/>
        <v>-3.0000000000001137E-2</v>
      </c>
      <c r="P143" s="23">
        <f t="shared" si="40"/>
        <v>-0.11999999999999034</v>
      </c>
      <c r="Q143" s="37">
        <f t="shared" si="40"/>
        <v>-6.9999999999993179E-2</v>
      </c>
      <c r="R143" s="16">
        <f t="shared" si="34"/>
        <v>95826.7</v>
      </c>
    </row>
    <row r="144" spans="1:18" ht="15" customHeight="1" x14ac:dyDescent="0.25">
      <c r="A144" s="5" t="s">
        <v>8</v>
      </c>
      <c r="B144" s="26">
        <v>95629</v>
      </c>
      <c r="C144" s="20">
        <v>0.2</v>
      </c>
      <c r="D144" s="57">
        <v>6251</v>
      </c>
      <c r="E144" s="28">
        <v>5670</v>
      </c>
      <c r="F144" s="28">
        <v>4676</v>
      </c>
      <c r="G144" s="59">
        <v>3987</v>
      </c>
      <c r="H144" s="68">
        <f t="shared" si="41"/>
        <v>-581</v>
      </c>
      <c r="I144" s="28">
        <f t="shared" si="42"/>
        <v>-1575</v>
      </c>
      <c r="J144" s="59">
        <f t="shared" si="37"/>
        <v>-2264</v>
      </c>
      <c r="K144" s="73">
        <v>96.76</v>
      </c>
      <c r="L144" s="36">
        <v>96.73</v>
      </c>
      <c r="M144" s="36">
        <v>96.66</v>
      </c>
      <c r="N144" s="37">
        <v>96.68</v>
      </c>
      <c r="O144" s="24">
        <f t="shared" si="32"/>
        <v>-3.0000000000001137E-2</v>
      </c>
      <c r="P144" s="23">
        <f t="shared" si="40"/>
        <v>-0.10000000000000853</v>
      </c>
      <c r="Q144" s="37">
        <f t="shared" si="40"/>
        <v>-4.9999999999997158E-2</v>
      </c>
      <c r="R144" s="16">
        <f t="shared" si="34"/>
        <v>95629</v>
      </c>
    </row>
    <row r="145" spans="1:18" ht="15" customHeight="1" x14ac:dyDescent="0.25">
      <c r="A145" s="5" t="s">
        <v>8</v>
      </c>
      <c r="B145" s="26">
        <v>95449.5</v>
      </c>
      <c r="C145" s="20">
        <v>0.2</v>
      </c>
      <c r="D145" s="57">
        <v>6251</v>
      </c>
      <c r="E145" s="28">
        <v>5670</v>
      </c>
      <c r="F145" s="28">
        <v>4676</v>
      </c>
      <c r="G145" s="59">
        <v>3987</v>
      </c>
      <c r="H145" s="68">
        <f t="shared" si="41"/>
        <v>-581</v>
      </c>
      <c r="I145" s="28">
        <f t="shared" si="42"/>
        <v>-1575</v>
      </c>
      <c r="J145" s="59">
        <f t="shared" si="37"/>
        <v>-2264</v>
      </c>
      <c r="K145" s="73">
        <v>96.72</v>
      </c>
      <c r="L145" s="36">
        <v>96.7</v>
      </c>
      <c r="M145" s="36">
        <v>96.64</v>
      </c>
      <c r="N145" s="37">
        <v>96.66</v>
      </c>
      <c r="O145" s="24">
        <f t="shared" si="32"/>
        <v>-1.9999999999996021E-2</v>
      </c>
      <c r="P145" s="23">
        <f t="shared" si="40"/>
        <v>-7.9999999999998295E-2</v>
      </c>
      <c r="Q145" s="37">
        <f t="shared" si="40"/>
        <v>-4.0000000000006253E-2</v>
      </c>
      <c r="R145" s="16">
        <f t="shared" si="34"/>
        <v>95449.5</v>
      </c>
    </row>
    <row r="146" spans="1:18" ht="15" customHeight="1" x14ac:dyDescent="0.25">
      <c r="A146" s="5" t="s">
        <v>8</v>
      </c>
      <c r="B146" s="26">
        <v>95294.1</v>
      </c>
      <c r="C146" s="20">
        <v>0.2</v>
      </c>
      <c r="D146" s="57">
        <v>6251</v>
      </c>
      <c r="E146" s="28">
        <v>5670</v>
      </c>
      <c r="F146" s="28">
        <v>4676</v>
      </c>
      <c r="G146" s="59">
        <v>3987</v>
      </c>
      <c r="H146" s="68">
        <f t="shared" si="41"/>
        <v>-581</v>
      </c>
      <c r="I146" s="28">
        <f t="shared" si="42"/>
        <v>-1575</v>
      </c>
      <c r="J146" s="59">
        <f t="shared" si="37"/>
        <v>-2264</v>
      </c>
      <c r="K146" s="73">
        <v>96.69</v>
      </c>
      <c r="L146" s="36">
        <v>96.67</v>
      </c>
      <c r="M146" s="36">
        <v>96.62</v>
      </c>
      <c r="N146" s="37">
        <v>96.65</v>
      </c>
      <c r="O146" s="24">
        <f t="shared" si="32"/>
        <v>-1.9999999999996021E-2</v>
      </c>
      <c r="P146" s="23">
        <f t="shared" si="40"/>
        <v>-6.9999999999993179E-2</v>
      </c>
      <c r="Q146" s="37">
        <f t="shared" si="40"/>
        <v>-1.9999999999996021E-2</v>
      </c>
      <c r="R146" s="16">
        <f t="shared" si="34"/>
        <v>95294.1</v>
      </c>
    </row>
    <row r="147" spans="1:18" ht="15" customHeight="1" x14ac:dyDescent="0.25">
      <c r="A147" s="5" t="s">
        <v>8</v>
      </c>
      <c r="B147" s="26">
        <v>95027.6</v>
      </c>
      <c r="C147" s="20">
        <v>0.2</v>
      </c>
      <c r="D147" s="57">
        <v>6251</v>
      </c>
      <c r="E147" s="28">
        <v>5670</v>
      </c>
      <c r="F147" s="28">
        <v>4676</v>
      </c>
      <c r="G147" s="59">
        <v>3987</v>
      </c>
      <c r="H147" s="68">
        <f t="shared" si="41"/>
        <v>-581</v>
      </c>
      <c r="I147" s="28">
        <f t="shared" si="42"/>
        <v>-1575</v>
      </c>
      <c r="J147" s="59">
        <f t="shared" si="37"/>
        <v>-2264</v>
      </c>
      <c r="K147" s="73">
        <v>96.63</v>
      </c>
      <c r="L147" s="36">
        <v>96.63</v>
      </c>
      <c r="M147" s="36">
        <v>96.59</v>
      </c>
      <c r="N147" s="37">
        <v>96.63</v>
      </c>
      <c r="O147" s="24">
        <f t="shared" si="32"/>
        <v>0</v>
      </c>
      <c r="P147" s="23">
        <f t="shared" si="40"/>
        <v>-3.9999999999992042E-2</v>
      </c>
      <c r="Q147" s="37">
        <f t="shared" si="40"/>
        <v>0</v>
      </c>
      <c r="R147" s="16">
        <f t="shared" si="34"/>
        <v>95027.6</v>
      </c>
    </row>
    <row r="148" spans="1:18" ht="15" customHeight="1" x14ac:dyDescent="0.25">
      <c r="A148" s="5" t="s">
        <v>8</v>
      </c>
      <c r="B148" s="26">
        <v>94745.39</v>
      </c>
      <c r="C148" s="20">
        <v>0.2</v>
      </c>
      <c r="D148" s="57">
        <v>6251</v>
      </c>
      <c r="E148" s="28">
        <v>5670</v>
      </c>
      <c r="F148" s="28">
        <v>4676</v>
      </c>
      <c r="G148" s="59">
        <v>3987</v>
      </c>
      <c r="H148" s="68">
        <f t="shared" si="41"/>
        <v>-581</v>
      </c>
      <c r="I148" s="28">
        <f t="shared" si="42"/>
        <v>-1575</v>
      </c>
      <c r="J148" s="59">
        <f t="shared" si="37"/>
        <v>-2264</v>
      </c>
      <c r="K148" s="73">
        <v>96.58</v>
      </c>
      <c r="L148" s="36">
        <v>96.59</v>
      </c>
      <c r="M148" s="36">
        <v>96.56</v>
      </c>
      <c r="N148" s="37">
        <v>96.61</v>
      </c>
      <c r="O148" s="24">
        <f t="shared" si="32"/>
        <v>1.0000000000005116E-2</v>
      </c>
      <c r="P148" s="23">
        <f t="shared" si="40"/>
        <v>-1.9999999999996021E-2</v>
      </c>
      <c r="Q148" s="37">
        <f t="shared" si="40"/>
        <v>1.9999999999996021E-2</v>
      </c>
      <c r="R148" s="16">
        <f t="shared" si="34"/>
        <v>94745.39</v>
      </c>
    </row>
    <row r="149" spans="1:18" ht="15" customHeight="1" x14ac:dyDescent="0.25">
      <c r="A149" s="5" t="s">
        <v>8</v>
      </c>
      <c r="B149" s="26">
        <v>94536.7</v>
      </c>
      <c r="C149" s="20">
        <v>0.2</v>
      </c>
      <c r="D149" s="57">
        <v>10972</v>
      </c>
      <c r="E149" s="28">
        <v>10849</v>
      </c>
      <c r="F149" s="28">
        <v>10711</v>
      </c>
      <c r="G149" s="59">
        <v>10772</v>
      </c>
      <c r="H149" s="68">
        <f t="shared" si="41"/>
        <v>-123</v>
      </c>
      <c r="I149" s="28">
        <f t="shared" si="42"/>
        <v>-261</v>
      </c>
      <c r="J149" s="59">
        <f t="shared" si="37"/>
        <v>-200</v>
      </c>
      <c r="K149" s="73">
        <v>96.19</v>
      </c>
      <c r="L149" s="36">
        <v>96.19</v>
      </c>
      <c r="M149" s="36">
        <v>96.14</v>
      </c>
      <c r="N149" s="37">
        <v>96.17</v>
      </c>
      <c r="O149" s="24">
        <f t="shared" si="32"/>
        <v>0</v>
      </c>
      <c r="P149" s="23">
        <f t="shared" si="40"/>
        <v>-4.9999999999997158E-2</v>
      </c>
      <c r="Q149" s="37">
        <f t="shared" si="40"/>
        <v>-1.9999999999996021E-2</v>
      </c>
      <c r="R149" s="16">
        <f t="shared" si="34"/>
        <v>94536.7</v>
      </c>
    </row>
    <row r="150" spans="1:18" ht="15" customHeight="1" x14ac:dyDescent="0.25">
      <c r="A150" s="5" t="s">
        <v>8</v>
      </c>
      <c r="B150" s="26">
        <v>94345.79</v>
      </c>
      <c r="C150" s="20">
        <v>0.2</v>
      </c>
      <c r="D150" s="57">
        <v>10972</v>
      </c>
      <c r="E150" s="28">
        <v>10849</v>
      </c>
      <c r="F150" s="28">
        <v>10711</v>
      </c>
      <c r="G150" s="59">
        <v>10772</v>
      </c>
      <c r="H150" s="68">
        <f t="shared" si="41"/>
        <v>-123</v>
      </c>
      <c r="I150" s="28">
        <f t="shared" si="42"/>
        <v>-261</v>
      </c>
      <c r="J150" s="59">
        <f t="shared" si="37"/>
        <v>-200</v>
      </c>
      <c r="K150" s="73">
        <v>96.46</v>
      </c>
      <c r="L150" s="36">
        <v>96.45</v>
      </c>
      <c r="M150" s="36">
        <v>96.4</v>
      </c>
      <c r="N150" s="37">
        <v>96.43</v>
      </c>
      <c r="O150" s="24">
        <f t="shared" si="32"/>
        <v>-9.9999999999909051E-3</v>
      </c>
      <c r="P150" s="23">
        <f t="shared" si="40"/>
        <v>-5.9999999999988063E-2</v>
      </c>
      <c r="Q150" s="37">
        <f t="shared" si="40"/>
        <v>-1.9999999999996021E-2</v>
      </c>
      <c r="R150" s="16">
        <f t="shared" si="34"/>
        <v>94345.79</v>
      </c>
    </row>
    <row r="151" spans="1:18" ht="15" customHeight="1" x14ac:dyDescent="0.25">
      <c r="A151" s="5" t="s">
        <v>8</v>
      </c>
      <c r="B151" s="26">
        <v>94197.2</v>
      </c>
      <c r="C151" s="20">
        <v>0.2</v>
      </c>
      <c r="D151" s="57">
        <v>10972</v>
      </c>
      <c r="E151" s="28">
        <v>10849</v>
      </c>
      <c r="F151" s="28">
        <v>10711</v>
      </c>
      <c r="G151" s="59">
        <v>10772</v>
      </c>
      <c r="H151" s="68">
        <f t="shared" si="41"/>
        <v>-123</v>
      </c>
      <c r="I151" s="28">
        <f t="shared" si="42"/>
        <v>-261</v>
      </c>
      <c r="J151" s="59">
        <f t="shared" si="37"/>
        <v>-200</v>
      </c>
      <c r="K151" s="73">
        <v>96.46</v>
      </c>
      <c r="L151" s="36">
        <v>96.45</v>
      </c>
      <c r="M151" s="36">
        <v>96.4</v>
      </c>
      <c r="N151" s="37">
        <v>96.43</v>
      </c>
      <c r="O151" s="24">
        <f t="shared" si="32"/>
        <v>-9.9999999999909051E-3</v>
      </c>
      <c r="P151" s="23">
        <f t="shared" si="40"/>
        <v>-5.9999999999988063E-2</v>
      </c>
      <c r="Q151" s="37">
        <f t="shared" si="40"/>
        <v>-1.9999999999996021E-2</v>
      </c>
      <c r="R151" s="16">
        <f t="shared" si="34"/>
        <v>94197.2</v>
      </c>
    </row>
    <row r="152" spans="1:18" ht="15" customHeight="1" x14ac:dyDescent="0.25">
      <c r="A152" s="7" t="s">
        <v>8</v>
      </c>
      <c r="B152" s="27">
        <v>94064.6</v>
      </c>
      <c r="C152" s="20">
        <v>0.2</v>
      </c>
      <c r="D152" s="57">
        <v>10972</v>
      </c>
      <c r="E152" s="28">
        <v>10849</v>
      </c>
      <c r="F152" s="28">
        <v>10711</v>
      </c>
      <c r="G152" s="59">
        <v>10772</v>
      </c>
      <c r="H152" s="68">
        <f t="shared" si="41"/>
        <v>-123</v>
      </c>
      <c r="I152" s="28">
        <f t="shared" si="42"/>
        <v>-261</v>
      </c>
      <c r="J152" s="59">
        <f t="shared" si="37"/>
        <v>-200</v>
      </c>
      <c r="K152" s="73">
        <v>96.46</v>
      </c>
      <c r="L152" s="36">
        <v>96.45</v>
      </c>
      <c r="M152" s="36">
        <v>96.4</v>
      </c>
      <c r="N152" s="37">
        <v>96.43</v>
      </c>
      <c r="O152" s="24">
        <f>L152-K152</f>
        <v>-9.9999999999909051E-3</v>
      </c>
      <c r="P152" s="23">
        <f t="shared" si="40"/>
        <v>-5.9999999999988063E-2</v>
      </c>
      <c r="Q152" s="37">
        <f t="shared" si="40"/>
        <v>-1.9999999999996021E-2</v>
      </c>
      <c r="R152" s="16">
        <f t="shared" si="34"/>
        <v>94064.6</v>
      </c>
    </row>
    <row r="153" spans="1:18" x14ac:dyDescent="0.25">
      <c r="A153" s="5" t="s">
        <v>59</v>
      </c>
      <c r="B153" s="28">
        <v>93748.7</v>
      </c>
      <c r="C153" s="20">
        <v>0.2</v>
      </c>
      <c r="D153" s="57">
        <v>10756</v>
      </c>
      <c r="E153" s="28">
        <v>10743</v>
      </c>
      <c r="F153" s="28">
        <v>10631</v>
      </c>
      <c r="G153" s="59">
        <v>10695</v>
      </c>
      <c r="H153" s="68">
        <f t="shared" si="41"/>
        <v>-13</v>
      </c>
      <c r="I153" s="28">
        <f t="shared" si="42"/>
        <v>-125</v>
      </c>
      <c r="J153" s="59">
        <f t="shared" si="37"/>
        <v>-61</v>
      </c>
      <c r="K153" s="73">
        <v>96.44</v>
      </c>
      <c r="L153" s="36">
        <v>96.44</v>
      </c>
      <c r="M153" s="36">
        <v>96.39</v>
      </c>
      <c r="N153" s="37">
        <v>96.42</v>
      </c>
      <c r="O153" s="24">
        <f t="shared" ref="O153:O155" si="43">L153-K153</f>
        <v>0</v>
      </c>
      <c r="P153" s="23">
        <f t="shared" si="40"/>
        <v>-4.9999999999997158E-2</v>
      </c>
      <c r="Q153" s="37">
        <f t="shared" si="40"/>
        <v>-1.9999999999996021E-2</v>
      </c>
    </row>
    <row r="154" spans="1:18" x14ac:dyDescent="0.25">
      <c r="A154" s="5" t="s">
        <v>59</v>
      </c>
      <c r="B154" s="28">
        <v>93630</v>
      </c>
      <c r="C154" s="20">
        <v>0.2</v>
      </c>
      <c r="D154" s="57">
        <v>10756</v>
      </c>
      <c r="E154" s="28">
        <v>10743</v>
      </c>
      <c r="F154" s="28">
        <v>10631</v>
      </c>
      <c r="G154" s="59">
        <v>10695</v>
      </c>
      <c r="H154" s="68">
        <f t="shared" si="41"/>
        <v>-13</v>
      </c>
      <c r="I154" s="28">
        <f t="shared" si="42"/>
        <v>-125</v>
      </c>
      <c r="J154" s="59">
        <f t="shared" si="37"/>
        <v>-61</v>
      </c>
      <c r="K154" s="73">
        <v>96.42</v>
      </c>
      <c r="L154" s="36">
        <v>96.42</v>
      </c>
      <c r="M154" s="36">
        <v>96.37</v>
      </c>
      <c r="N154" s="37">
        <v>96.4</v>
      </c>
      <c r="O154" s="24">
        <f t="shared" si="43"/>
        <v>0</v>
      </c>
      <c r="P154" s="23">
        <f t="shared" si="40"/>
        <v>-4.9999999999997158E-2</v>
      </c>
      <c r="Q154" s="37">
        <f t="shared" si="40"/>
        <v>-1.9999999999996021E-2</v>
      </c>
    </row>
    <row r="155" spans="1:18" x14ac:dyDescent="0.25">
      <c r="A155" s="5" t="s">
        <v>59</v>
      </c>
      <c r="B155" s="28">
        <v>93534</v>
      </c>
      <c r="C155" s="20">
        <v>0.2</v>
      </c>
      <c r="D155" s="57">
        <v>10756</v>
      </c>
      <c r="E155" s="28">
        <v>10743</v>
      </c>
      <c r="F155" s="28">
        <v>10631</v>
      </c>
      <c r="G155" s="59">
        <v>10695</v>
      </c>
      <c r="H155" s="68">
        <f t="shared" si="41"/>
        <v>-13</v>
      </c>
      <c r="I155" s="28">
        <f t="shared" si="42"/>
        <v>-125</v>
      </c>
      <c r="J155" s="59">
        <f t="shared" si="37"/>
        <v>-61</v>
      </c>
      <c r="K155" s="73">
        <v>95.77</v>
      </c>
      <c r="L155" s="36">
        <v>95.77</v>
      </c>
      <c r="M155" s="36">
        <v>95.73</v>
      </c>
      <c r="N155" s="37">
        <v>95.75</v>
      </c>
      <c r="O155" s="24">
        <f t="shared" si="43"/>
        <v>0</v>
      </c>
      <c r="P155" s="23">
        <f t="shared" si="40"/>
        <v>-3.9999999999992042E-2</v>
      </c>
      <c r="Q155" s="37">
        <f t="shared" si="40"/>
        <v>-1.9999999999996021E-2</v>
      </c>
    </row>
    <row r="156" spans="1:18" ht="14.45" customHeight="1" x14ac:dyDescent="0.25">
      <c r="A156" s="5" t="s">
        <v>59</v>
      </c>
      <c r="B156" s="28">
        <v>93477</v>
      </c>
      <c r="C156" s="20">
        <v>0.2</v>
      </c>
      <c r="D156" s="112" t="s">
        <v>106</v>
      </c>
      <c r="E156" s="113"/>
      <c r="F156" s="113"/>
      <c r="G156" s="114"/>
      <c r="H156" s="66"/>
      <c r="I156" s="66"/>
      <c r="J156" s="67"/>
      <c r="K156" s="41"/>
      <c r="L156" s="38"/>
      <c r="M156" s="38"/>
      <c r="N156" s="39"/>
      <c r="O156" s="41"/>
      <c r="P156" s="38"/>
      <c r="Q156" s="39"/>
    </row>
    <row r="157" spans="1:18" x14ac:dyDescent="0.25">
      <c r="A157" s="5" t="s">
        <v>59</v>
      </c>
      <c r="B157" s="28">
        <v>93419</v>
      </c>
      <c r="C157" s="20">
        <v>0.2</v>
      </c>
      <c r="D157" s="57">
        <v>10756</v>
      </c>
      <c r="E157" s="28">
        <v>10743</v>
      </c>
      <c r="F157" s="28">
        <v>10631</v>
      </c>
      <c r="G157" s="59">
        <v>10695</v>
      </c>
      <c r="H157" s="68">
        <f>E157-D157</f>
        <v>-13</v>
      </c>
      <c r="I157" s="28">
        <f>F157-D157</f>
        <v>-125</v>
      </c>
      <c r="J157" s="59">
        <f t="shared" si="37"/>
        <v>-61</v>
      </c>
      <c r="K157" s="73">
        <v>95.61</v>
      </c>
      <c r="L157" s="36">
        <v>95.6</v>
      </c>
      <c r="M157" s="36">
        <v>95.56</v>
      </c>
      <c r="N157" s="37">
        <v>95.59</v>
      </c>
      <c r="O157" s="24">
        <f t="shared" ref="O157:O161" si="44">L157-K157</f>
        <v>-1.0000000000005116E-2</v>
      </c>
      <c r="P157" s="23">
        <f t="shared" ref="P157:Q161" si="45">M157-K157</f>
        <v>-4.9999999999997158E-2</v>
      </c>
      <c r="Q157" s="37">
        <f t="shared" si="45"/>
        <v>-9.9999999999909051E-3</v>
      </c>
    </row>
    <row r="158" spans="1:18" x14ac:dyDescent="0.25">
      <c r="A158" s="5" t="s">
        <v>59</v>
      </c>
      <c r="B158" s="28">
        <v>93320</v>
      </c>
      <c r="C158" s="20">
        <v>0.2</v>
      </c>
      <c r="D158" s="57">
        <v>10756</v>
      </c>
      <c r="E158" s="28">
        <v>10743</v>
      </c>
      <c r="F158" s="28">
        <v>10631</v>
      </c>
      <c r="G158" s="59">
        <v>10695</v>
      </c>
      <c r="H158" s="68">
        <f>E158-D158</f>
        <v>-13</v>
      </c>
      <c r="I158" s="28">
        <f>F158-D158</f>
        <v>-125</v>
      </c>
      <c r="J158" s="59">
        <f t="shared" si="37"/>
        <v>-61</v>
      </c>
      <c r="K158" s="73">
        <v>95.61</v>
      </c>
      <c r="L158" s="36">
        <v>95.6</v>
      </c>
      <c r="M158" s="36">
        <v>95.57</v>
      </c>
      <c r="N158" s="37">
        <v>95.59</v>
      </c>
      <c r="O158" s="24">
        <f t="shared" si="44"/>
        <v>-1.0000000000005116E-2</v>
      </c>
      <c r="P158" s="23">
        <f t="shared" si="45"/>
        <v>-4.0000000000006253E-2</v>
      </c>
      <c r="Q158" s="37">
        <f t="shared" si="45"/>
        <v>-9.9999999999909051E-3</v>
      </c>
    </row>
    <row r="159" spans="1:18" x14ac:dyDescent="0.25">
      <c r="A159" s="5" t="s">
        <v>59</v>
      </c>
      <c r="B159" s="28">
        <v>92851</v>
      </c>
      <c r="C159" s="20">
        <v>0.2</v>
      </c>
      <c r="D159" s="57">
        <v>10756</v>
      </c>
      <c r="E159" s="28">
        <v>10743</v>
      </c>
      <c r="F159" s="28">
        <v>10631</v>
      </c>
      <c r="G159" s="59">
        <v>10695</v>
      </c>
      <c r="H159" s="68">
        <f>E159-D159</f>
        <v>-13</v>
      </c>
      <c r="I159" s="28">
        <f>F159-D159</f>
        <v>-125</v>
      </c>
      <c r="J159" s="59">
        <f t="shared" si="37"/>
        <v>-61</v>
      </c>
      <c r="K159" s="73">
        <v>95.32</v>
      </c>
      <c r="L159" s="36">
        <v>95.32</v>
      </c>
      <c r="M159" s="36">
        <v>95.28</v>
      </c>
      <c r="N159" s="37">
        <v>95.3</v>
      </c>
      <c r="O159" s="24">
        <f t="shared" si="44"/>
        <v>0</v>
      </c>
      <c r="P159" s="23">
        <f t="shared" si="45"/>
        <v>-3.9999999999992042E-2</v>
      </c>
      <c r="Q159" s="37">
        <f t="shared" si="45"/>
        <v>-1.9999999999996021E-2</v>
      </c>
    </row>
    <row r="160" spans="1:18" x14ac:dyDescent="0.25">
      <c r="A160" s="5" t="s">
        <v>59</v>
      </c>
      <c r="B160" s="28">
        <v>92147</v>
      </c>
      <c r="C160" s="20">
        <v>0.2</v>
      </c>
      <c r="D160" s="57">
        <v>10756</v>
      </c>
      <c r="E160" s="28">
        <v>10743</v>
      </c>
      <c r="F160" s="28">
        <v>10631</v>
      </c>
      <c r="G160" s="59">
        <v>10695</v>
      </c>
      <c r="H160" s="68">
        <f>E160-D160</f>
        <v>-13</v>
      </c>
      <c r="I160" s="28">
        <f>F160-D160</f>
        <v>-125</v>
      </c>
      <c r="J160" s="59">
        <f t="shared" si="37"/>
        <v>-61</v>
      </c>
      <c r="K160" s="73">
        <v>95.03</v>
      </c>
      <c r="L160" s="36">
        <v>95.02</v>
      </c>
      <c r="M160" s="36">
        <v>94.99</v>
      </c>
      <c r="N160" s="37">
        <v>95.01</v>
      </c>
      <c r="O160" s="24">
        <f t="shared" si="44"/>
        <v>-1.0000000000005116E-2</v>
      </c>
      <c r="P160" s="23">
        <f t="shared" si="45"/>
        <v>-4.0000000000006253E-2</v>
      </c>
      <c r="Q160" s="37">
        <f t="shared" si="45"/>
        <v>-9.9999999999909051E-3</v>
      </c>
    </row>
    <row r="161" spans="1:17" x14ac:dyDescent="0.25">
      <c r="A161" s="5" t="s">
        <v>59</v>
      </c>
      <c r="B161" s="28">
        <v>91972</v>
      </c>
      <c r="C161" s="20">
        <v>0.2</v>
      </c>
      <c r="D161" s="57">
        <v>10756</v>
      </c>
      <c r="E161" s="28">
        <v>10743</v>
      </c>
      <c r="F161" s="28">
        <v>10631</v>
      </c>
      <c r="G161" s="59">
        <v>10695</v>
      </c>
      <c r="H161" s="68">
        <f>E161-D161</f>
        <v>-13</v>
      </c>
      <c r="I161" s="28">
        <f>F161-D161</f>
        <v>-125</v>
      </c>
      <c r="J161" s="59">
        <f t="shared" si="37"/>
        <v>-61</v>
      </c>
      <c r="K161" s="73">
        <v>94.97</v>
      </c>
      <c r="L161" s="36">
        <v>94.97</v>
      </c>
      <c r="M161" s="36">
        <v>94.93</v>
      </c>
      <c r="N161" s="37">
        <v>94.96</v>
      </c>
      <c r="O161" s="24">
        <f t="shared" si="44"/>
        <v>0</v>
      </c>
      <c r="P161" s="23">
        <f t="shared" si="45"/>
        <v>-3.9999999999992042E-2</v>
      </c>
      <c r="Q161" s="37">
        <f t="shared" si="45"/>
        <v>-1.0000000000005116E-2</v>
      </c>
    </row>
    <row r="162" spans="1:17" ht="14.45" customHeight="1" x14ac:dyDescent="0.25">
      <c r="A162" s="5" t="s">
        <v>59</v>
      </c>
      <c r="B162" s="28">
        <v>91947.5</v>
      </c>
      <c r="C162" s="20">
        <v>0.2</v>
      </c>
      <c r="D162" s="112" t="s">
        <v>107</v>
      </c>
      <c r="E162" s="113"/>
      <c r="F162" s="113"/>
      <c r="G162" s="114"/>
      <c r="H162" s="66"/>
      <c r="I162" s="66"/>
      <c r="J162" s="67"/>
      <c r="K162" s="41"/>
      <c r="L162" s="38"/>
      <c r="M162" s="38"/>
      <c r="N162" s="39"/>
      <c r="O162" s="41"/>
      <c r="P162" s="38"/>
      <c r="Q162" s="39"/>
    </row>
    <row r="163" spans="1:17" x14ac:dyDescent="0.25">
      <c r="A163" s="5" t="s">
        <v>59</v>
      </c>
      <c r="B163" s="28">
        <v>91923</v>
      </c>
      <c r="C163" s="20">
        <v>0.2</v>
      </c>
      <c r="D163" s="57">
        <v>10756</v>
      </c>
      <c r="E163" s="28">
        <v>10743</v>
      </c>
      <c r="F163" s="28">
        <v>10631</v>
      </c>
      <c r="G163" s="59">
        <v>10695</v>
      </c>
      <c r="H163" s="68">
        <f>E163-D163</f>
        <v>-13</v>
      </c>
      <c r="I163" s="28">
        <f>F163-D163</f>
        <v>-125</v>
      </c>
      <c r="J163" s="59">
        <f t="shared" si="37"/>
        <v>-61</v>
      </c>
      <c r="K163" s="73">
        <v>94.6</v>
      </c>
      <c r="L163" s="36">
        <v>94.6</v>
      </c>
      <c r="M163" s="36">
        <v>94.56</v>
      </c>
      <c r="N163" s="37">
        <v>94.58</v>
      </c>
      <c r="O163" s="24">
        <f t="shared" ref="O163:O165" si="46">L163-K163</f>
        <v>0</v>
      </c>
      <c r="P163" s="23">
        <f t="shared" ref="P163:Q165" si="47">M163-K163</f>
        <v>-3.9999999999992042E-2</v>
      </c>
      <c r="Q163" s="37">
        <f t="shared" si="47"/>
        <v>-1.9999999999996021E-2</v>
      </c>
    </row>
    <row r="164" spans="1:17" x14ac:dyDescent="0.25">
      <c r="A164" s="5" t="s">
        <v>59</v>
      </c>
      <c r="B164" s="28">
        <v>91823</v>
      </c>
      <c r="C164" s="20">
        <v>0.2</v>
      </c>
      <c r="D164" s="57">
        <v>10756</v>
      </c>
      <c r="E164" s="28">
        <v>10743</v>
      </c>
      <c r="F164" s="28">
        <v>10631</v>
      </c>
      <c r="G164" s="59">
        <v>10695</v>
      </c>
      <c r="H164" s="68">
        <f>E164-D164</f>
        <v>-13</v>
      </c>
      <c r="I164" s="28">
        <f>F164-D164</f>
        <v>-125</v>
      </c>
      <c r="J164" s="59">
        <f>G164-D164</f>
        <v>-61</v>
      </c>
      <c r="K164" s="73">
        <v>94.53</v>
      </c>
      <c r="L164" s="36">
        <v>94.53</v>
      </c>
      <c r="M164" s="36">
        <v>94.49</v>
      </c>
      <c r="N164" s="37">
        <v>94.51</v>
      </c>
      <c r="O164" s="24">
        <f t="shared" si="46"/>
        <v>0</v>
      </c>
      <c r="P164" s="23">
        <f t="shared" si="47"/>
        <v>-4.0000000000006253E-2</v>
      </c>
      <c r="Q164" s="37">
        <f t="shared" si="47"/>
        <v>-1.9999999999996021E-2</v>
      </c>
    </row>
    <row r="165" spans="1:17" ht="15.75" thickBot="1" x14ac:dyDescent="0.3">
      <c r="A165" s="3" t="s">
        <v>59</v>
      </c>
      <c r="B165" s="29">
        <v>91339</v>
      </c>
      <c r="C165" s="22">
        <v>0.2</v>
      </c>
      <c r="D165" s="60">
        <v>10756</v>
      </c>
      <c r="E165" s="29">
        <v>10743</v>
      </c>
      <c r="F165" s="29">
        <v>10631</v>
      </c>
      <c r="G165" s="61">
        <v>10695</v>
      </c>
      <c r="H165" s="69">
        <f>E165-D165</f>
        <v>-13</v>
      </c>
      <c r="I165" s="29">
        <f>F165-D165</f>
        <v>-125</v>
      </c>
      <c r="J165" s="61">
        <f>G165-D165</f>
        <v>-61</v>
      </c>
      <c r="K165" s="43">
        <v>94.3</v>
      </c>
      <c r="L165" s="15">
        <v>94.29</v>
      </c>
      <c r="M165" s="15">
        <v>94.25</v>
      </c>
      <c r="N165" s="44">
        <v>94.28</v>
      </c>
      <c r="O165" s="11">
        <f t="shared" si="46"/>
        <v>-9.9999999999909051E-3</v>
      </c>
      <c r="P165" s="13">
        <f t="shared" si="47"/>
        <v>-4.9999999999997158E-2</v>
      </c>
      <c r="Q165" s="44">
        <f t="shared" si="47"/>
        <v>-1.0000000000005116E-2</v>
      </c>
    </row>
  </sheetData>
  <mergeCells count="20">
    <mergeCell ref="D122:G122"/>
    <mergeCell ref="D128:G128"/>
    <mergeCell ref="O1:Q1"/>
    <mergeCell ref="R1:R3"/>
    <mergeCell ref="A1:A3"/>
    <mergeCell ref="B1:B3"/>
    <mergeCell ref="C1:C3"/>
    <mergeCell ref="D1:G1"/>
    <mergeCell ref="H1:J1"/>
    <mergeCell ref="K1:N1"/>
    <mergeCell ref="D15:G15"/>
    <mergeCell ref="D18:G18"/>
    <mergeCell ref="D21:G21"/>
    <mergeCell ref="D102:G102"/>
    <mergeCell ref="D115:G115"/>
    <mergeCell ref="D134:G134"/>
    <mergeCell ref="D137:G137"/>
    <mergeCell ref="D140:G140"/>
    <mergeCell ref="D156:G156"/>
    <mergeCell ref="D162:G162"/>
  </mergeCells>
  <conditionalFormatting sqref="H4:J1048576 O4:Q1048576">
    <cfRule type="cellIs" dxfId="7" priority="1" operator="greaterThan">
      <formula>0</formula>
    </cfRule>
    <cfRule type="cellIs" dxfId="6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(2-yr)</oddHeader>
    <oddFooter>&amp;L&amp;"Times New Roman,Regular"&amp;8&amp;Z&amp;F&amp;R&amp;"Times New Roman,Regular"&amp;P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5"/>
  <sheetViews>
    <sheetView zoomScaleNormal="100" workbookViewId="0">
      <selection activeCell="O13" sqref="O13"/>
    </sheetView>
  </sheetViews>
  <sheetFormatPr defaultColWidth="9.140625" defaultRowHeight="15" x14ac:dyDescent="0.25"/>
  <cols>
    <col min="1" max="1" width="16.42578125" style="4" bestFit="1" customWidth="1"/>
    <col min="2" max="2" width="10.7109375" style="30" customWidth="1"/>
    <col min="3" max="3" width="9.140625" style="4" customWidth="1"/>
    <col min="4" max="7" width="9.7109375" style="62" customWidth="1"/>
    <col min="8" max="10" width="10.42578125" style="62" customWidth="1"/>
    <col min="11" max="12" width="9.7109375" style="74" customWidth="1"/>
    <col min="13" max="14" width="9.7109375" style="75" customWidth="1"/>
    <col min="15" max="17" width="10.42578125" style="40" customWidth="1"/>
    <col min="18" max="18" width="10.7109375" style="4" hidden="1" customWidth="1"/>
    <col min="19" max="16384" width="9.140625" style="1"/>
  </cols>
  <sheetData>
    <row r="1" spans="1:18" ht="15.75" customHeight="1" x14ac:dyDescent="0.25">
      <c r="A1" s="103" t="s">
        <v>2</v>
      </c>
      <c r="B1" s="109" t="s">
        <v>15</v>
      </c>
      <c r="C1" s="106" t="s">
        <v>3</v>
      </c>
      <c r="D1" s="115" t="s">
        <v>16</v>
      </c>
      <c r="E1" s="116"/>
      <c r="F1" s="116"/>
      <c r="G1" s="117"/>
      <c r="H1" s="94" t="s">
        <v>22</v>
      </c>
      <c r="I1" s="95"/>
      <c r="J1" s="96"/>
      <c r="K1" s="100" t="s">
        <v>1</v>
      </c>
      <c r="L1" s="101"/>
      <c r="M1" s="101"/>
      <c r="N1" s="102"/>
      <c r="O1" s="97" t="s">
        <v>13</v>
      </c>
      <c r="P1" s="98"/>
      <c r="Q1" s="99"/>
      <c r="R1" s="88" t="s">
        <v>15</v>
      </c>
    </row>
    <row r="2" spans="1:18" s="2" customFormat="1" ht="30" customHeight="1" x14ac:dyDescent="0.25">
      <c r="A2" s="104"/>
      <c r="B2" s="110"/>
      <c r="C2" s="107"/>
      <c r="D2" s="48" t="s">
        <v>0</v>
      </c>
      <c r="E2" s="49" t="s">
        <v>89</v>
      </c>
      <c r="F2" s="49" t="s">
        <v>90</v>
      </c>
      <c r="G2" s="50" t="s">
        <v>91</v>
      </c>
      <c r="H2" s="48" t="s">
        <v>86</v>
      </c>
      <c r="I2" s="49" t="s">
        <v>87</v>
      </c>
      <c r="J2" s="63" t="s">
        <v>88</v>
      </c>
      <c r="K2" s="31" t="s">
        <v>0</v>
      </c>
      <c r="L2" s="32" t="s">
        <v>89</v>
      </c>
      <c r="M2" s="32" t="s">
        <v>90</v>
      </c>
      <c r="N2" s="70" t="s">
        <v>91</v>
      </c>
      <c r="O2" s="31" t="s">
        <v>86</v>
      </c>
      <c r="P2" s="32" t="s">
        <v>87</v>
      </c>
      <c r="Q2" s="42" t="s">
        <v>88</v>
      </c>
      <c r="R2" s="89"/>
    </row>
    <row r="3" spans="1:18" s="17" customFormat="1" ht="15" customHeight="1" thickBot="1" x14ac:dyDescent="0.3">
      <c r="A3" s="105"/>
      <c r="B3" s="111"/>
      <c r="C3" s="108"/>
      <c r="D3" s="51" t="s">
        <v>9</v>
      </c>
      <c r="E3" s="52" t="s">
        <v>10</v>
      </c>
      <c r="F3" s="52" t="s">
        <v>12</v>
      </c>
      <c r="G3" s="53" t="s">
        <v>23</v>
      </c>
      <c r="H3" s="51" t="s">
        <v>11</v>
      </c>
      <c r="I3" s="52" t="s">
        <v>14</v>
      </c>
      <c r="J3" s="53" t="s">
        <v>85</v>
      </c>
      <c r="K3" s="33" t="s">
        <v>24</v>
      </c>
      <c r="L3" s="34" t="s">
        <v>25</v>
      </c>
      <c r="M3" s="34" t="s">
        <v>92</v>
      </c>
      <c r="N3" s="71" t="s">
        <v>98</v>
      </c>
      <c r="O3" s="43" t="s">
        <v>93</v>
      </c>
      <c r="P3" s="15" t="s">
        <v>94</v>
      </c>
      <c r="Q3" s="44" t="s">
        <v>95</v>
      </c>
      <c r="R3" s="90"/>
    </row>
    <row r="4" spans="1:18" s="17" customFormat="1" ht="15" customHeight="1" x14ac:dyDescent="0.25">
      <c r="A4" s="45" t="s">
        <v>96</v>
      </c>
      <c r="B4" s="46">
        <v>7714.9539999999997</v>
      </c>
      <c r="C4" s="47">
        <v>0.2</v>
      </c>
      <c r="D4" s="54">
        <v>3684</v>
      </c>
      <c r="E4" s="55">
        <v>4385</v>
      </c>
      <c r="F4" s="55">
        <v>5480</v>
      </c>
      <c r="G4" s="56">
        <v>6575</v>
      </c>
      <c r="H4" s="64">
        <f>E4-D4</f>
        <v>701</v>
      </c>
      <c r="I4" s="55">
        <f>F4-D4</f>
        <v>1796</v>
      </c>
      <c r="J4" s="56">
        <f>G4-D4</f>
        <v>2891</v>
      </c>
      <c r="K4" s="72">
        <v>104.65</v>
      </c>
      <c r="L4" s="14">
        <v>105.45</v>
      </c>
      <c r="M4" s="14">
        <v>106.54</v>
      </c>
      <c r="N4" s="35">
        <v>107.61</v>
      </c>
      <c r="O4" s="72">
        <f>L4-K4</f>
        <v>0.79999999999999716</v>
      </c>
      <c r="P4" s="14">
        <f>M4-K4</f>
        <v>1.8900000000000006</v>
      </c>
      <c r="Q4" s="35">
        <f>N4-L4</f>
        <v>2.1599999999999966</v>
      </c>
      <c r="R4" s="8"/>
    </row>
    <row r="5" spans="1:18" s="17" customFormat="1" ht="15" customHeight="1" x14ac:dyDescent="0.25">
      <c r="A5" s="18" t="s">
        <v>96</v>
      </c>
      <c r="B5" s="25">
        <v>7554.9539999999997</v>
      </c>
      <c r="C5" s="20">
        <v>0.2</v>
      </c>
      <c r="D5" s="57">
        <v>3802</v>
      </c>
      <c r="E5" s="26">
        <v>4493</v>
      </c>
      <c r="F5" s="26">
        <v>5569</v>
      </c>
      <c r="G5" s="58">
        <v>6658</v>
      </c>
      <c r="H5" s="65">
        <f>E5-D5</f>
        <v>691</v>
      </c>
      <c r="I5" s="26">
        <f>F5-D5</f>
        <v>1767</v>
      </c>
      <c r="J5" s="58">
        <f>G5-D5</f>
        <v>2856</v>
      </c>
      <c r="K5" s="73">
        <v>104.63</v>
      </c>
      <c r="L5" s="36">
        <v>105.45</v>
      </c>
      <c r="M5" s="36">
        <v>106.59</v>
      </c>
      <c r="N5" s="37">
        <v>107.7</v>
      </c>
      <c r="O5" s="73">
        <f>L5-K5</f>
        <v>0.82000000000000739</v>
      </c>
      <c r="P5" s="36">
        <f>M5-K5</f>
        <v>1.960000000000008</v>
      </c>
      <c r="Q5" s="37">
        <f>N5-L5</f>
        <v>2.25</v>
      </c>
      <c r="R5" s="8"/>
    </row>
    <row r="6" spans="1:18" s="17" customFormat="1" ht="15" customHeight="1" x14ac:dyDescent="0.25">
      <c r="A6" s="18" t="s">
        <v>96</v>
      </c>
      <c r="B6" s="25">
        <v>7360.6980000000003</v>
      </c>
      <c r="C6" s="20">
        <v>0.2</v>
      </c>
      <c r="D6" s="57">
        <v>3802</v>
      </c>
      <c r="E6" s="26">
        <v>4493</v>
      </c>
      <c r="F6" s="26">
        <v>5569</v>
      </c>
      <c r="G6" s="58">
        <v>6658</v>
      </c>
      <c r="H6" s="65">
        <f t="shared" ref="H6:H69" si="0">E6-D6</f>
        <v>691</v>
      </c>
      <c r="I6" s="26">
        <f t="shared" ref="I6:I69" si="1">F6-D6</f>
        <v>1767</v>
      </c>
      <c r="J6" s="58">
        <f t="shared" ref="J6:J69" si="2">G6-D6</f>
        <v>2856</v>
      </c>
      <c r="K6" s="73">
        <v>104.57</v>
      </c>
      <c r="L6" s="36">
        <v>105.4</v>
      </c>
      <c r="M6" s="36">
        <v>106.56</v>
      </c>
      <c r="N6" s="37">
        <v>107.68</v>
      </c>
      <c r="O6" s="73">
        <f t="shared" ref="O6:O14" si="3">L6-K6</f>
        <v>0.83000000000001251</v>
      </c>
      <c r="P6" s="36">
        <f t="shared" ref="P6:Q14" si="4">M6-K6</f>
        <v>1.9900000000000091</v>
      </c>
      <c r="Q6" s="37">
        <f t="shared" si="4"/>
        <v>2.2800000000000011</v>
      </c>
      <c r="R6" s="8"/>
    </row>
    <row r="7" spans="1:18" s="17" customFormat="1" ht="15" customHeight="1" x14ac:dyDescent="0.25">
      <c r="A7" s="18" t="s">
        <v>96</v>
      </c>
      <c r="B7" s="25">
        <v>6110.6980000000003</v>
      </c>
      <c r="C7" s="20">
        <v>0.2</v>
      </c>
      <c r="D7" s="57">
        <v>3802</v>
      </c>
      <c r="E7" s="26">
        <v>4493</v>
      </c>
      <c r="F7" s="26">
        <v>5569</v>
      </c>
      <c r="G7" s="58">
        <v>6658</v>
      </c>
      <c r="H7" s="65">
        <f t="shared" si="0"/>
        <v>691</v>
      </c>
      <c r="I7" s="26">
        <f t="shared" si="1"/>
        <v>1767</v>
      </c>
      <c r="J7" s="58">
        <f t="shared" si="2"/>
        <v>2856</v>
      </c>
      <c r="K7" s="73">
        <v>104.14</v>
      </c>
      <c r="L7" s="36">
        <v>104.98</v>
      </c>
      <c r="M7" s="36">
        <v>106.18</v>
      </c>
      <c r="N7" s="37">
        <v>107.38</v>
      </c>
      <c r="O7" s="73">
        <f t="shared" si="3"/>
        <v>0.84000000000000341</v>
      </c>
      <c r="P7" s="36">
        <f t="shared" si="4"/>
        <v>2.0400000000000063</v>
      </c>
      <c r="Q7" s="37">
        <f t="shared" si="4"/>
        <v>2.3999999999999915</v>
      </c>
      <c r="R7" s="8"/>
    </row>
    <row r="8" spans="1:18" s="17" customFormat="1" ht="15" customHeight="1" x14ac:dyDescent="0.25">
      <c r="A8" s="18" t="s">
        <v>96</v>
      </c>
      <c r="B8" s="25">
        <v>5245.6980000000003</v>
      </c>
      <c r="C8" s="20">
        <v>0.2</v>
      </c>
      <c r="D8" s="57">
        <v>3802</v>
      </c>
      <c r="E8" s="26">
        <v>4493</v>
      </c>
      <c r="F8" s="26">
        <v>5569</v>
      </c>
      <c r="G8" s="58">
        <v>6658</v>
      </c>
      <c r="H8" s="65">
        <f t="shared" si="0"/>
        <v>691</v>
      </c>
      <c r="I8" s="26">
        <f t="shared" si="1"/>
        <v>1767</v>
      </c>
      <c r="J8" s="58">
        <f t="shared" si="2"/>
        <v>2856</v>
      </c>
      <c r="K8" s="73">
        <v>103.85</v>
      </c>
      <c r="L8" s="36">
        <v>104.69</v>
      </c>
      <c r="M8" s="36">
        <v>105.9</v>
      </c>
      <c r="N8" s="37">
        <v>107.14</v>
      </c>
      <c r="O8" s="73">
        <f t="shared" si="3"/>
        <v>0.84000000000000341</v>
      </c>
      <c r="P8" s="36">
        <f t="shared" si="4"/>
        <v>2.0500000000000114</v>
      </c>
      <c r="Q8" s="37">
        <f t="shared" si="4"/>
        <v>2.4500000000000028</v>
      </c>
      <c r="R8" s="8"/>
    </row>
    <row r="9" spans="1:18" s="17" customFormat="1" ht="15" customHeight="1" x14ac:dyDescent="0.25">
      <c r="A9" s="18" t="s">
        <v>96</v>
      </c>
      <c r="B9" s="25">
        <v>5045.6980000000003</v>
      </c>
      <c r="C9" s="20">
        <v>0.2</v>
      </c>
      <c r="D9" s="57">
        <v>3802</v>
      </c>
      <c r="E9" s="26">
        <v>4493</v>
      </c>
      <c r="F9" s="26">
        <v>5569</v>
      </c>
      <c r="G9" s="58">
        <v>6658</v>
      </c>
      <c r="H9" s="65">
        <f t="shared" si="0"/>
        <v>691</v>
      </c>
      <c r="I9" s="26">
        <f t="shared" si="1"/>
        <v>1767</v>
      </c>
      <c r="J9" s="58">
        <f t="shared" si="2"/>
        <v>2856</v>
      </c>
      <c r="K9" s="73">
        <v>103.79</v>
      </c>
      <c r="L9" s="36">
        <v>104.63</v>
      </c>
      <c r="M9" s="36">
        <v>105.85</v>
      </c>
      <c r="N9" s="37">
        <v>107.1</v>
      </c>
      <c r="O9" s="73">
        <f t="shared" si="3"/>
        <v>0.8399999999999892</v>
      </c>
      <c r="P9" s="36">
        <f t="shared" si="4"/>
        <v>2.0599999999999881</v>
      </c>
      <c r="Q9" s="37">
        <f t="shared" si="4"/>
        <v>2.4699999999999989</v>
      </c>
      <c r="R9" s="8"/>
    </row>
    <row r="10" spans="1:18" s="17" customFormat="1" ht="15" customHeight="1" x14ac:dyDescent="0.25">
      <c r="A10" s="18" t="s">
        <v>96</v>
      </c>
      <c r="B10" s="25">
        <v>4360.6980000000003</v>
      </c>
      <c r="C10" s="20">
        <v>0.2</v>
      </c>
      <c r="D10" s="57">
        <v>3802</v>
      </c>
      <c r="E10" s="26">
        <v>4493</v>
      </c>
      <c r="F10" s="26">
        <v>5569</v>
      </c>
      <c r="G10" s="58">
        <v>6658</v>
      </c>
      <c r="H10" s="65">
        <f t="shared" si="0"/>
        <v>691</v>
      </c>
      <c r="I10" s="26">
        <f t="shared" si="1"/>
        <v>1767</v>
      </c>
      <c r="J10" s="58">
        <f t="shared" si="2"/>
        <v>2856</v>
      </c>
      <c r="K10" s="73">
        <v>103.6</v>
      </c>
      <c r="L10" s="36">
        <v>104.46</v>
      </c>
      <c r="M10" s="36">
        <v>105.72</v>
      </c>
      <c r="N10" s="37">
        <v>107.02</v>
      </c>
      <c r="O10" s="73">
        <f t="shared" si="3"/>
        <v>0.85999999999999943</v>
      </c>
      <c r="P10" s="36">
        <f t="shared" si="4"/>
        <v>2.1200000000000045</v>
      </c>
      <c r="Q10" s="37">
        <f t="shared" si="4"/>
        <v>2.5600000000000023</v>
      </c>
      <c r="R10" s="8"/>
    </row>
    <row r="11" spans="1:18" s="17" customFormat="1" ht="15" customHeight="1" x14ac:dyDescent="0.25">
      <c r="A11" s="18" t="s">
        <v>96</v>
      </c>
      <c r="B11" s="25">
        <v>4185.6980000000003</v>
      </c>
      <c r="C11" s="20">
        <v>0.2</v>
      </c>
      <c r="D11" s="57">
        <v>3802</v>
      </c>
      <c r="E11" s="26">
        <v>4493</v>
      </c>
      <c r="F11" s="26">
        <v>5569</v>
      </c>
      <c r="G11" s="58">
        <v>6658</v>
      </c>
      <c r="H11" s="65">
        <f t="shared" si="0"/>
        <v>691</v>
      </c>
      <c r="I11" s="26">
        <f t="shared" si="1"/>
        <v>1767</v>
      </c>
      <c r="J11" s="58">
        <f t="shared" si="2"/>
        <v>2856</v>
      </c>
      <c r="K11" s="73">
        <v>103.56</v>
      </c>
      <c r="L11" s="36">
        <v>104.42</v>
      </c>
      <c r="M11" s="36">
        <v>105.69</v>
      </c>
      <c r="N11" s="37">
        <v>107</v>
      </c>
      <c r="O11" s="73">
        <f t="shared" si="3"/>
        <v>0.85999999999999943</v>
      </c>
      <c r="P11" s="36">
        <f t="shared" si="4"/>
        <v>2.1299999999999955</v>
      </c>
      <c r="Q11" s="37">
        <f t="shared" si="4"/>
        <v>2.5799999999999983</v>
      </c>
      <c r="R11" s="8"/>
    </row>
    <row r="12" spans="1:18" s="17" customFormat="1" ht="15" customHeight="1" x14ac:dyDescent="0.25">
      <c r="A12" s="18" t="s">
        <v>96</v>
      </c>
      <c r="B12" s="25">
        <v>2435.6979999999999</v>
      </c>
      <c r="C12" s="20">
        <v>0.2</v>
      </c>
      <c r="D12" s="57">
        <v>3802</v>
      </c>
      <c r="E12" s="26">
        <v>4493</v>
      </c>
      <c r="F12" s="26">
        <v>5569</v>
      </c>
      <c r="G12" s="58">
        <v>6658</v>
      </c>
      <c r="H12" s="65">
        <f t="shared" si="0"/>
        <v>691</v>
      </c>
      <c r="I12" s="26">
        <f t="shared" si="1"/>
        <v>1767</v>
      </c>
      <c r="J12" s="58">
        <f t="shared" si="2"/>
        <v>2856</v>
      </c>
      <c r="K12" s="73">
        <v>103.15</v>
      </c>
      <c r="L12" s="36">
        <v>104.01</v>
      </c>
      <c r="M12" s="36">
        <v>105.3</v>
      </c>
      <c r="N12" s="37">
        <v>106.64</v>
      </c>
      <c r="O12" s="73">
        <f t="shared" si="3"/>
        <v>0.85999999999999943</v>
      </c>
      <c r="P12" s="36">
        <f t="shared" si="4"/>
        <v>2.1499999999999915</v>
      </c>
      <c r="Q12" s="37">
        <f t="shared" si="4"/>
        <v>2.6299999999999955</v>
      </c>
      <c r="R12" s="8"/>
    </row>
    <row r="13" spans="1:18" s="17" customFormat="1" ht="15" customHeight="1" x14ac:dyDescent="0.25">
      <c r="A13" s="18" t="s">
        <v>96</v>
      </c>
      <c r="B13" s="25">
        <v>2219.9560000000001</v>
      </c>
      <c r="C13" s="20">
        <v>0.2</v>
      </c>
      <c r="D13" s="57">
        <v>3850</v>
      </c>
      <c r="E13" s="26">
        <v>4536</v>
      </c>
      <c r="F13" s="26">
        <v>5605</v>
      </c>
      <c r="G13" s="58">
        <v>6690</v>
      </c>
      <c r="H13" s="65">
        <f t="shared" si="0"/>
        <v>686</v>
      </c>
      <c r="I13" s="26">
        <f t="shared" si="1"/>
        <v>1755</v>
      </c>
      <c r="J13" s="58">
        <f t="shared" si="2"/>
        <v>2840</v>
      </c>
      <c r="K13" s="73">
        <v>103.11</v>
      </c>
      <c r="L13" s="36">
        <v>103.96</v>
      </c>
      <c r="M13" s="36">
        <v>105.24</v>
      </c>
      <c r="N13" s="37">
        <v>106.59</v>
      </c>
      <c r="O13" s="73">
        <f t="shared" si="3"/>
        <v>0.84999999999999432</v>
      </c>
      <c r="P13" s="36">
        <f t="shared" si="4"/>
        <v>2.1299999999999955</v>
      </c>
      <c r="Q13" s="37">
        <f t="shared" si="4"/>
        <v>2.6300000000000097</v>
      </c>
      <c r="R13" s="8"/>
    </row>
    <row r="14" spans="1:18" s="17" customFormat="1" ht="15" customHeight="1" x14ac:dyDescent="0.25">
      <c r="A14" s="18" t="s">
        <v>96</v>
      </c>
      <c r="B14" s="25">
        <v>2120.3270000000002</v>
      </c>
      <c r="C14" s="20">
        <v>0.2</v>
      </c>
      <c r="D14" s="57">
        <v>3850</v>
      </c>
      <c r="E14" s="26">
        <v>4536</v>
      </c>
      <c r="F14" s="26">
        <v>5605</v>
      </c>
      <c r="G14" s="58">
        <v>6690</v>
      </c>
      <c r="H14" s="65">
        <f t="shared" si="0"/>
        <v>686</v>
      </c>
      <c r="I14" s="26">
        <f t="shared" si="1"/>
        <v>1755</v>
      </c>
      <c r="J14" s="58">
        <f t="shared" si="2"/>
        <v>2840</v>
      </c>
      <c r="K14" s="73">
        <v>102.96</v>
      </c>
      <c r="L14" s="36">
        <v>103.8</v>
      </c>
      <c r="M14" s="36">
        <v>105.07</v>
      </c>
      <c r="N14" s="37">
        <v>106.42</v>
      </c>
      <c r="O14" s="73">
        <f t="shared" si="3"/>
        <v>0.84000000000000341</v>
      </c>
      <c r="P14" s="36">
        <f t="shared" si="4"/>
        <v>2.1099999999999994</v>
      </c>
      <c r="Q14" s="37">
        <f t="shared" si="4"/>
        <v>2.6200000000000045</v>
      </c>
      <c r="R14" s="8"/>
    </row>
    <row r="15" spans="1:18" s="17" customFormat="1" ht="15" customHeight="1" x14ac:dyDescent="0.25">
      <c r="A15" s="18" t="s">
        <v>96</v>
      </c>
      <c r="B15" s="25">
        <v>2090.3270000000002</v>
      </c>
      <c r="C15" s="20">
        <v>0.2</v>
      </c>
      <c r="D15" s="112" t="s">
        <v>99</v>
      </c>
      <c r="E15" s="113"/>
      <c r="F15" s="113"/>
      <c r="G15" s="114"/>
      <c r="H15" s="66"/>
      <c r="I15" s="66"/>
      <c r="J15" s="67"/>
      <c r="K15" s="41"/>
      <c r="L15" s="38"/>
      <c r="M15" s="38"/>
      <c r="N15" s="39"/>
      <c r="O15" s="41"/>
      <c r="P15" s="38"/>
      <c r="Q15" s="39"/>
      <c r="R15" s="8"/>
    </row>
    <row r="16" spans="1:18" s="17" customFormat="1" ht="15" customHeight="1" x14ac:dyDescent="0.25">
      <c r="A16" s="18" t="s">
        <v>96</v>
      </c>
      <c r="B16" s="25">
        <v>2066.3270000000002</v>
      </c>
      <c r="C16" s="20">
        <v>0.2</v>
      </c>
      <c r="D16" s="57">
        <v>3850</v>
      </c>
      <c r="E16" s="26">
        <v>4536</v>
      </c>
      <c r="F16" s="26">
        <v>5605</v>
      </c>
      <c r="G16" s="58">
        <v>6690</v>
      </c>
      <c r="H16" s="65">
        <f t="shared" si="0"/>
        <v>686</v>
      </c>
      <c r="I16" s="26">
        <f t="shared" si="1"/>
        <v>1755</v>
      </c>
      <c r="J16" s="58">
        <f t="shared" si="2"/>
        <v>2840</v>
      </c>
      <c r="K16" s="73">
        <v>102.91</v>
      </c>
      <c r="L16" s="36">
        <v>103.69</v>
      </c>
      <c r="M16" s="36">
        <v>104.84</v>
      </c>
      <c r="N16" s="37">
        <v>106.02</v>
      </c>
      <c r="O16" s="73">
        <f t="shared" ref="O16:O17" si="5">L16-K16</f>
        <v>0.78000000000000114</v>
      </c>
      <c r="P16" s="36">
        <f t="shared" ref="P16:Q17" si="6">M16-K16</f>
        <v>1.9300000000000068</v>
      </c>
      <c r="Q16" s="37">
        <f t="shared" si="6"/>
        <v>2.3299999999999983</v>
      </c>
      <c r="R16" s="8"/>
    </row>
    <row r="17" spans="1:18" s="17" customFormat="1" ht="15" customHeight="1" x14ac:dyDescent="0.25">
      <c r="A17" s="18" t="s">
        <v>96</v>
      </c>
      <c r="B17" s="25">
        <v>2051.3270000000002</v>
      </c>
      <c r="C17" s="20">
        <v>0.2</v>
      </c>
      <c r="D17" s="57">
        <v>3850</v>
      </c>
      <c r="E17" s="26">
        <v>4536</v>
      </c>
      <c r="F17" s="26">
        <v>5605</v>
      </c>
      <c r="G17" s="58">
        <v>6690</v>
      </c>
      <c r="H17" s="65">
        <f t="shared" si="0"/>
        <v>686</v>
      </c>
      <c r="I17" s="26">
        <f t="shared" si="1"/>
        <v>1755</v>
      </c>
      <c r="J17" s="58">
        <f t="shared" si="2"/>
        <v>2840</v>
      </c>
      <c r="K17" s="73">
        <v>102.9</v>
      </c>
      <c r="L17" s="36">
        <v>103.68</v>
      </c>
      <c r="M17" s="36">
        <v>104.83</v>
      </c>
      <c r="N17" s="37">
        <v>106.01</v>
      </c>
      <c r="O17" s="73">
        <f t="shared" si="5"/>
        <v>0.78000000000000114</v>
      </c>
      <c r="P17" s="36">
        <f t="shared" si="6"/>
        <v>1.9299999999999926</v>
      </c>
      <c r="Q17" s="37">
        <f t="shared" si="6"/>
        <v>2.3299999999999983</v>
      </c>
      <c r="R17" s="8"/>
    </row>
    <row r="18" spans="1:18" s="17" customFormat="1" ht="15" customHeight="1" x14ac:dyDescent="0.25">
      <c r="A18" s="18" t="s">
        <v>96</v>
      </c>
      <c r="B18" s="25">
        <v>1974.327</v>
      </c>
      <c r="C18" s="20">
        <v>0.2</v>
      </c>
      <c r="D18" s="112" t="s">
        <v>100</v>
      </c>
      <c r="E18" s="113"/>
      <c r="F18" s="113"/>
      <c r="G18" s="114"/>
      <c r="H18" s="66"/>
      <c r="I18" s="66"/>
      <c r="J18" s="67"/>
      <c r="K18" s="41"/>
      <c r="L18" s="38"/>
      <c r="M18" s="38"/>
      <c r="N18" s="39"/>
      <c r="O18" s="41"/>
      <c r="P18" s="38"/>
      <c r="Q18" s="39"/>
      <c r="R18" s="8"/>
    </row>
    <row r="19" spans="1:18" s="17" customFormat="1" ht="15" customHeight="1" x14ac:dyDescent="0.25">
      <c r="A19" s="18" t="s">
        <v>96</v>
      </c>
      <c r="B19" s="25">
        <v>1897.327</v>
      </c>
      <c r="C19" s="20">
        <v>0.2</v>
      </c>
      <c r="D19" s="57">
        <v>3850</v>
      </c>
      <c r="E19" s="26">
        <v>4536</v>
      </c>
      <c r="F19" s="26">
        <v>5605</v>
      </c>
      <c r="G19" s="58">
        <v>6690</v>
      </c>
      <c r="H19" s="65">
        <f t="shared" si="0"/>
        <v>686</v>
      </c>
      <c r="I19" s="26">
        <f t="shared" si="1"/>
        <v>1755</v>
      </c>
      <c r="J19" s="58">
        <f t="shared" si="2"/>
        <v>2840</v>
      </c>
      <c r="K19" s="73">
        <v>102.78</v>
      </c>
      <c r="L19" s="36">
        <v>103.55</v>
      </c>
      <c r="M19" s="36">
        <v>104.68</v>
      </c>
      <c r="N19" s="37">
        <v>105.8</v>
      </c>
      <c r="O19" s="73">
        <f t="shared" ref="O19:O20" si="7">L19-K19</f>
        <v>0.76999999999999602</v>
      </c>
      <c r="P19" s="36">
        <f t="shared" ref="P19:Q20" si="8">M19-K19</f>
        <v>1.9000000000000057</v>
      </c>
      <c r="Q19" s="37">
        <f t="shared" si="8"/>
        <v>2.25</v>
      </c>
      <c r="R19" s="8"/>
    </row>
    <row r="20" spans="1:18" s="17" customFormat="1" ht="15" customHeight="1" x14ac:dyDescent="0.25">
      <c r="A20" s="18" t="s">
        <v>96</v>
      </c>
      <c r="B20" s="25">
        <v>1882.327</v>
      </c>
      <c r="C20" s="20">
        <v>0.2</v>
      </c>
      <c r="D20" s="57">
        <v>3850</v>
      </c>
      <c r="E20" s="26">
        <v>4536</v>
      </c>
      <c r="F20" s="26">
        <v>5605</v>
      </c>
      <c r="G20" s="58">
        <v>6690</v>
      </c>
      <c r="H20" s="65">
        <f t="shared" si="0"/>
        <v>686</v>
      </c>
      <c r="I20" s="26">
        <f t="shared" si="1"/>
        <v>1755</v>
      </c>
      <c r="J20" s="58">
        <f t="shared" si="2"/>
        <v>2840</v>
      </c>
      <c r="K20" s="73">
        <v>102.77</v>
      </c>
      <c r="L20" s="36">
        <v>103.54</v>
      </c>
      <c r="M20" s="36">
        <v>104.67</v>
      </c>
      <c r="N20" s="37">
        <v>105.79</v>
      </c>
      <c r="O20" s="73">
        <f t="shared" si="7"/>
        <v>0.77000000000001023</v>
      </c>
      <c r="P20" s="36">
        <f t="shared" si="8"/>
        <v>1.9000000000000057</v>
      </c>
      <c r="Q20" s="37">
        <f t="shared" si="8"/>
        <v>2.25</v>
      </c>
      <c r="R20" s="8"/>
    </row>
    <row r="21" spans="1:18" s="17" customFormat="1" ht="15" customHeight="1" x14ac:dyDescent="0.25">
      <c r="A21" s="18" t="s">
        <v>96</v>
      </c>
      <c r="B21" s="25">
        <v>1856.32</v>
      </c>
      <c r="C21" s="20">
        <v>0.2</v>
      </c>
      <c r="D21" s="112" t="s">
        <v>101</v>
      </c>
      <c r="E21" s="113"/>
      <c r="F21" s="113"/>
      <c r="G21" s="114"/>
      <c r="H21" s="66"/>
      <c r="I21" s="66"/>
      <c r="J21" s="67"/>
      <c r="K21" s="41"/>
      <c r="L21" s="38"/>
      <c r="M21" s="38"/>
      <c r="N21" s="39"/>
      <c r="O21" s="41"/>
      <c r="P21" s="38"/>
      <c r="Q21" s="39"/>
      <c r="R21" s="8"/>
    </row>
    <row r="22" spans="1:18" s="17" customFormat="1" ht="15" customHeight="1" x14ac:dyDescent="0.25">
      <c r="A22" s="18" t="s">
        <v>96</v>
      </c>
      <c r="B22" s="25">
        <v>1829.327</v>
      </c>
      <c r="C22" s="20">
        <v>0.2</v>
      </c>
      <c r="D22" s="57">
        <v>3850</v>
      </c>
      <c r="E22" s="26">
        <v>4536</v>
      </c>
      <c r="F22" s="26">
        <v>5605</v>
      </c>
      <c r="G22" s="58">
        <v>6690</v>
      </c>
      <c r="H22" s="65">
        <f t="shared" si="0"/>
        <v>686</v>
      </c>
      <c r="I22" s="26">
        <f t="shared" si="1"/>
        <v>1755</v>
      </c>
      <c r="J22" s="58">
        <f t="shared" si="2"/>
        <v>2840</v>
      </c>
      <c r="K22" s="24">
        <v>102.72</v>
      </c>
      <c r="L22" s="36">
        <v>103.43</v>
      </c>
      <c r="M22" s="36">
        <v>104.45</v>
      </c>
      <c r="N22" s="37">
        <v>105.42</v>
      </c>
      <c r="O22" s="73">
        <f t="shared" ref="O22:O32" si="9">L22-K22</f>
        <v>0.71000000000000796</v>
      </c>
      <c r="P22" s="36">
        <f t="shared" ref="P22:Q32" si="10">M22-K22</f>
        <v>1.730000000000004</v>
      </c>
      <c r="Q22" s="37">
        <f t="shared" si="10"/>
        <v>1.9899999999999949</v>
      </c>
      <c r="R22" s="8"/>
    </row>
    <row r="23" spans="1:18" s="17" customFormat="1" ht="15" customHeight="1" x14ac:dyDescent="0.25">
      <c r="A23" s="18" t="s">
        <v>96</v>
      </c>
      <c r="B23" s="25">
        <v>1646.0530000000001</v>
      </c>
      <c r="C23" s="20">
        <v>0.2</v>
      </c>
      <c r="D23" s="57">
        <v>3850</v>
      </c>
      <c r="E23" s="26">
        <v>4536</v>
      </c>
      <c r="F23" s="26">
        <v>5605</v>
      </c>
      <c r="G23" s="58">
        <v>6690</v>
      </c>
      <c r="H23" s="65">
        <f t="shared" si="0"/>
        <v>686</v>
      </c>
      <c r="I23" s="26">
        <f t="shared" si="1"/>
        <v>1755</v>
      </c>
      <c r="J23" s="58">
        <f t="shared" si="2"/>
        <v>2840</v>
      </c>
      <c r="K23" s="24">
        <v>102.5</v>
      </c>
      <c r="L23" s="36">
        <v>103.17</v>
      </c>
      <c r="M23" s="36">
        <v>104.15</v>
      </c>
      <c r="N23" s="37">
        <v>105.07</v>
      </c>
      <c r="O23" s="73">
        <f t="shared" si="9"/>
        <v>0.67000000000000171</v>
      </c>
      <c r="P23" s="36">
        <f t="shared" si="10"/>
        <v>1.6500000000000057</v>
      </c>
      <c r="Q23" s="37">
        <f t="shared" si="10"/>
        <v>1.8999999999999915</v>
      </c>
      <c r="R23" s="8"/>
    </row>
    <row r="24" spans="1:18" s="17" customFormat="1" ht="15" customHeight="1" x14ac:dyDescent="0.25">
      <c r="A24" s="18" t="s">
        <v>96</v>
      </c>
      <c r="B24" s="25">
        <v>1259.4459999999999</v>
      </c>
      <c r="C24" s="20">
        <v>0.2</v>
      </c>
      <c r="D24" s="57">
        <v>3850</v>
      </c>
      <c r="E24" s="26">
        <v>4536</v>
      </c>
      <c r="F24" s="26">
        <v>5605</v>
      </c>
      <c r="G24" s="58">
        <v>6690</v>
      </c>
      <c r="H24" s="65">
        <f t="shared" si="0"/>
        <v>686</v>
      </c>
      <c r="I24" s="26">
        <f t="shared" si="1"/>
        <v>1755</v>
      </c>
      <c r="J24" s="58">
        <f t="shared" si="2"/>
        <v>2840</v>
      </c>
      <c r="K24" s="24">
        <v>102.2</v>
      </c>
      <c r="L24" s="36">
        <v>102.84</v>
      </c>
      <c r="M24" s="36">
        <v>103.77</v>
      </c>
      <c r="N24" s="37">
        <v>104.68</v>
      </c>
      <c r="O24" s="73">
        <f t="shared" si="9"/>
        <v>0.64000000000000057</v>
      </c>
      <c r="P24" s="36">
        <f t="shared" si="10"/>
        <v>1.5699999999999932</v>
      </c>
      <c r="Q24" s="37">
        <f t="shared" si="10"/>
        <v>1.8400000000000034</v>
      </c>
      <c r="R24" s="8"/>
    </row>
    <row r="25" spans="1:18" s="17" customFormat="1" ht="15" customHeight="1" x14ac:dyDescent="0.25">
      <c r="A25" s="18" t="s">
        <v>96</v>
      </c>
      <c r="B25" s="25">
        <v>991.23140000000001</v>
      </c>
      <c r="C25" s="20">
        <v>0.2</v>
      </c>
      <c r="D25" s="57">
        <v>3850</v>
      </c>
      <c r="E25" s="26">
        <v>4536</v>
      </c>
      <c r="F25" s="26">
        <v>5605</v>
      </c>
      <c r="G25" s="58">
        <v>6690</v>
      </c>
      <c r="H25" s="65">
        <f t="shared" si="0"/>
        <v>686</v>
      </c>
      <c r="I25" s="26">
        <f t="shared" si="1"/>
        <v>1755</v>
      </c>
      <c r="J25" s="58">
        <f t="shared" si="2"/>
        <v>2840</v>
      </c>
      <c r="K25" s="24">
        <v>102</v>
      </c>
      <c r="L25" s="36">
        <v>102.61</v>
      </c>
      <c r="M25" s="36">
        <v>103.52</v>
      </c>
      <c r="N25" s="37">
        <v>104.4</v>
      </c>
      <c r="O25" s="73">
        <f t="shared" si="9"/>
        <v>0.60999999999999943</v>
      </c>
      <c r="P25" s="36">
        <f t="shared" si="10"/>
        <v>1.519999999999996</v>
      </c>
      <c r="Q25" s="37">
        <f t="shared" si="10"/>
        <v>1.7900000000000063</v>
      </c>
      <c r="R25" s="8"/>
    </row>
    <row r="26" spans="1:18" s="17" customFormat="1" ht="15" customHeight="1" x14ac:dyDescent="0.25">
      <c r="A26" s="18" t="s">
        <v>96</v>
      </c>
      <c r="B26" s="25">
        <v>144.17830000000001</v>
      </c>
      <c r="C26" s="20">
        <v>0.2</v>
      </c>
      <c r="D26" s="57">
        <v>3850</v>
      </c>
      <c r="E26" s="26">
        <v>4536</v>
      </c>
      <c r="F26" s="26">
        <v>5605</v>
      </c>
      <c r="G26" s="58">
        <v>6690</v>
      </c>
      <c r="H26" s="65">
        <f t="shared" si="0"/>
        <v>686</v>
      </c>
      <c r="I26" s="26">
        <f t="shared" si="1"/>
        <v>1755</v>
      </c>
      <c r="J26" s="58">
        <f t="shared" si="2"/>
        <v>2840</v>
      </c>
      <c r="K26" s="24">
        <v>101.4</v>
      </c>
      <c r="L26" s="36">
        <v>101.93</v>
      </c>
      <c r="M26" s="36">
        <v>102.72</v>
      </c>
      <c r="N26" s="37">
        <v>103.51</v>
      </c>
      <c r="O26" s="73">
        <f t="shared" si="9"/>
        <v>0.53000000000000114</v>
      </c>
      <c r="P26" s="36">
        <f t="shared" si="10"/>
        <v>1.3199999999999932</v>
      </c>
      <c r="Q26" s="37">
        <f t="shared" si="10"/>
        <v>1.5799999999999983</v>
      </c>
      <c r="R26" s="8"/>
    </row>
    <row r="27" spans="1:18" s="17" customFormat="1" ht="15" hidden="1" customHeight="1" x14ac:dyDescent="0.25">
      <c r="A27" s="18" t="s">
        <v>97</v>
      </c>
      <c r="B27" s="25">
        <v>135006</v>
      </c>
      <c r="C27" s="20">
        <v>0.2</v>
      </c>
      <c r="D27" s="57">
        <v>214</v>
      </c>
      <c r="E27" s="26">
        <v>214</v>
      </c>
      <c r="F27" s="26">
        <v>214</v>
      </c>
      <c r="G27" s="58">
        <v>214</v>
      </c>
      <c r="H27" s="65">
        <f t="shared" si="0"/>
        <v>0</v>
      </c>
      <c r="I27" s="26">
        <f t="shared" si="1"/>
        <v>0</v>
      </c>
      <c r="J27" s="58">
        <f t="shared" si="2"/>
        <v>0</v>
      </c>
      <c r="K27" s="24">
        <v>129.57</v>
      </c>
      <c r="L27" s="36">
        <v>129.57</v>
      </c>
      <c r="M27" s="36">
        <v>129.57</v>
      </c>
      <c r="N27" s="37">
        <v>129.57</v>
      </c>
      <c r="O27" s="73">
        <f t="shared" si="9"/>
        <v>0</v>
      </c>
      <c r="P27" s="36">
        <f t="shared" si="10"/>
        <v>0</v>
      </c>
      <c r="Q27" s="37">
        <f t="shared" si="10"/>
        <v>0</v>
      </c>
      <c r="R27" s="8"/>
    </row>
    <row r="28" spans="1:18" s="17" customFormat="1" ht="15" hidden="1" customHeight="1" x14ac:dyDescent="0.25">
      <c r="A28" s="18" t="s">
        <v>97</v>
      </c>
      <c r="B28" s="25">
        <v>133960</v>
      </c>
      <c r="C28" s="20">
        <v>0.2</v>
      </c>
      <c r="D28" s="57">
        <v>309</v>
      </c>
      <c r="E28" s="26">
        <v>309</v>
      </c>
      <c r="F28" s="26">
        <v>309</v>
      </c>
      <c r="G28" s="58">
        <v>309</v>
      </c>
      <c r="H28" s="65">
        <f t="shared" si="0"/>
        <v>0</v>
      </c>
      <c r="I28" s="26">
        <f t="shared" si="1"/>
        <v>0</v>
      </c>
      <c r="J28" s="58">
        <f t="shared" si="2"/>
        <v>0</v>
      </c>
      <c r="K28" s="24">
        <v>128.99</v>
      </c>
      <c r="L28" s="36">
        <v>128.99</v>
      </c>
      <c r="M28" s="36">
        <v>128.99</v>
      </c>
      <c r="N28" s="37">
        <v>128.99</v>
      </c>
      <c r="O28" s="73">
        <f t="shared" si="9"/>
        <v>0</v>
      </c>
      <c r="P28" s="36">
        <f t="shared" si="10"/>
        <v>0</v>
      </c>
      <c r="Q28" s="37">
        <f t="shared" si="10"/>
        <v>0</v>
      </c>
      <c r="R28" s="8"/>
    </row>
    <row r="29" spans="1:18" s="17" customFormat="1" ht="15" hidden="1" customHeight="1" x14ac:dyDescent="0.25">
      <c r="A29" s="18" t="s">
        <v>97</v>
      </c>
      <c r="B29" s="25">
        <v>133211</v>
      </c>
      <c r="C29" s="20">
        <v>0.2</v>
      </c>
      <c r="D29" s="57">
        <v>312</v>
      </c>
      <c r="E29" s="26">
        <v>312</v>
      </c>
      <c r="F29" s="26">
        <v>312</v>
      </c>
      <c r="G29" s="58">
        <v>312</v>
      </c>
      <c r="H29" s="65">
        <f t="shared" si="0"/>
        <v>0</v>
      </c>
      <c r="I29" s="26">
        <f t="shared" si="1"/>
        <v>0</v>
      </c>
      <c r="J29" s="58">
        <f t="shared" si="2"/>
        <v>0</v>
      </c>
      <c r="K29" s="24">
        <v>127.04</v>
      </c>
      <c r="L29" s="36">
        <v>127.04</v>
      </c>
      <c r="M29" s="36">
        <v>127.04</v>
      </c>
      <c r="N29" s="37">
        <v>127.04</v>
      </c>
      <c r="O29" s="73">
        <f t="shared" si="9"/>
        <v>0</v>
      </c>
      <c r="P29" s="36">
        <f t="shared" si="10"/>
        <v>0</v>
      </c>
      <c r="Q29" s="37">
        <f t="shared" si="10"/>
        <v>0</v>
      </c>
      <c r="R29" s="8"/>
    </row>
    <row r="30" spans="1:18" s="17" customFormat="1" ht="15" hidden="1" customHeight="1" x14ac:dyDescent="0.25">
      <c r="A30" s="18" t="s">
        <v>97</v>
      </c>
      <c r="B30" s="25">
        <v>133191</v>
      </c>
      <c r="C30" s="20">
        <v>0.2</v>
      </c>
      <c r="D30" s="57">
        <v>325</v>
      </c>
      <c r="E30" s="26">
        <v>325</v>
      </c>
      <c r="F30" s="26">
        <v>325</v>
      </c>
      <c r="G30" s="58">
        <v>325</v>
      </c>
      <c r="H30" s="65">
        <f t="shared" si="0"/>
        <v>0</v>
      </c>
      <c r="I30" s="26">
        <f t="shared" si="1"/>
        <v>0</v>
      </c>
      <c r="J30" s="58">
        <f t="shared" si="2"/>
        <v>0</v>
      </c>
      <c r="K30" s="24">
        <v>125.95</v>
      </c>
      <c r="L30" s="36">
        <v>125.95</v>
      </c>
      <c r="M30" s="36">
        <v>125.95</v>
      </c>
      <c r="N30" s="37">
        <v>125.95</v>
      </c>
      <c r="O30" s="73">
        <f t="shared" si="9"/>
        <v>0</v>
      </c>
      <c r="P30" s="36">
        <f t="shared" si="10"/>
        <v>0</v>
      </c>
      <c r="Q30" s="37">
        <f t="shared" si="10"/>
        <v>0</v>
      </c>
      <c r="R30" s="8"/>
    </row>
    <row r="31" spans="1:18" s="17" customFormat="1" ht="15" hidden="1" customHeight="1" x14ac:dyDescent="0.25">
      <c r="A31" s="18" t="s">
        <v>97</v>
      </c>
      <c r="B31" s="25">
        <v>133109</v>
      </c>
      <c r="C31" s="20">
        <v>0.2</v>
      </c>
      <c r="D31" s="57">
        <v>351</v>
      </c>
      <c r="E31" s="26">
        <v>351</v>
      </c>
      <c r="F31" s="26">
        <v>351</v>
      </c>
      <c r="G31" s="58">
        <v>351</v>
      </c>
      <c r="H31" s="65">
        <f t="shared" si="0"/>
        <v>0</v>
      </c>
      <c r="I31" s="26">
        <f t="shared" si="1"/>
        <v>0</v>
      </c>
      <c r="J31" s="58">
        <f t="shared" si="2"/>
        <v>0</v>
      </c>
      <c r="K31" s="24">
        <v>125.69</v>
      </c>
      <c r="L31" s="36">
        <v>125.69</v>
      </c>
      <c r="M31" s="36">
        <v>125.69</v>
      </c>
      <c r="N31" s="37">
        <v>125.69</v>
      </c>
      <c r="O31" s="73">
        <f t="shared" si="9"/>
        <v>0</v>
      </c>
      <c r="P31" s="36">
        <f t="shared" si="10"/>
        <v>0</v>
      </c>
      <c r="Q31" s="37">
        <f t="shared" si="10"/>
        <v>0</v>
      </c>
      <c r="R31" s="8"/>
    </row>
    <row r="32" spans="1:18" s="17" customFormat="1" ht="15" hidden="1" customHeight="1" x14ac:dyDescent="0.25">
      <c r="A32" s="18" t="s">
        <v>97</v>
      </c>
      <c r="B32" s="25">
        <v>132955</v>
      </c>
      <c r="C32" s="20">
        <v>0.2</v>
      </c>
      <c r="D32" s="57">
        <v>389</v>
      </c>
      <c r="E32" s="26">
        <v>389</v>
      </c>
      <c r="F32" s="26">
        <v>389</v>
      </c>
      <c r="G32" s="58">
        <v>389</v>
      </c>
      <c r="H32" s="65">
        <f t="shared" si="0"/>
        <v>0</v>
      </c>
      <c r="I32" s="26">
        <f t="shared" si="1"/>
        <v>0</v>
      </c>
      <c r="J32" s="58">
        <f t="shared" si="2"/>
        <v>0</v>
      </c>
      <c r="K32" s="24">
        <v>125.67</v>
      </c>
      <c r="L32" s="36">
        <v>125.67</v>
      </c>
      <c r="M32" s="36">
        <v>125.67</v>
      </c>
      <c r="N32" s="37">
        <v>125.67</v>
      </c>
      <c r="O32" s="73">
        <f t="shared" si="9"/>
        <v>0</v>
      </c>
      <c r="P32" s="36">
        <f t="shared" si="10"/>
        <v>0</v>
      </c>
      <c r="Q32" s="37">
        <f t="shared" si="10"/>
        <v>0</v>
      </c>
      <c r="R32" s="8"/>
    </row>
    <row r="33" spans="1:18" s="17" customFormat="1" ht="15" hidden="1" customHeight="1" x14ac:dyDescent="0.25">
      <c r="A33" s="18" t="s">
        <v>97</v>
      </c>
      <c r="B33" s="25">
        <v>132898</v>
      </c>
      <c r="C33" s="20">
        <v>0.2</v>
      </c>
      <c r="D33" s="57" t="s">
        <v>61</v>
      </c>
      <c r="E33" s="26" t="s">
        <v>61</v>
      </c>
      <c r="F33" s="26" t="s">
        <v>61</v>
      </c>
      <c r="G33" s="58" t="s">
        <v>61</v>
      </c>
      <c r="H33" s="66"/>
      <c r="I33" s="66"/>
      <c r="J33" s="67"/>
      <c r="K33" s="10"/>
      <c r="L33" s="38"/>
      <c r="M33" s="38"/>
      <c r="N33" s="39"/>
      <c r="O33" s="41"/>
      <c r="P33" s="38"/>
      <c r="Q33" s="39"/>
      <c r="R33" s="8"/>
    </row>
    <row r="34" spans="1:18" s="17" customFormat="1" ht="15" hidden="1" customHeight="1" x14ac:dyDescent="0.25">
      <c r="A34" s="18" t="s">
        <v>97</v>
      </c>
      <c r="B34" s="25">
        <v>132844</v>
      </c>
      <c r="C34" s="20">
        <v>0.2</v>
      </c>
      <c r="D34" s="57">
        <v>389</v>
      </c>
      <c r="E34" s="26">
        <v>389</v>
      </c>
      <c r="F34" s="26">
        <v>389</v>
      </c>
      <c r="G34" s="58">
        <v>389</v>
      </c>
      <c r="H34" s="65">
        <f t="shared" si="0"/>
        <v>0</v>
      </c>
      <c r="I34" s="26">
        <f t="shared" si="1"/>
        <v>0</v>
      </c>
      <c r="J34" s="58">
        <f t="shared" si="2"/>
        <v>0</v>
      </c>
      <c r="K34" s="24">
        <v>125.14</v>
      </c>
      <c r="L34" s="36">
        <v>125.14</v>
      </c>
      <c r="M34" s="36">
        <v>125.14</v>
      </c>
      <c r="N34" s="37">
        <v>125.14</v>
      </c>
      <c r="O34" s="73">
        <f t="shared" ref="O34:O37" si="11">L34-K34</f>
        <v>0</v>
      </c>
      <c r="P34" s="36">
        <f t="shared" ref="P34:Q37" si="12">M34-K34</f>
        <v>0</v>
      </c>
      <c r="Q34" s="37">
        <f t="shared" si="12"/>
        <v>0</v>
      </c>
      <c r="R34" s="8"/>
    </row>
    <row r="35" spans="1:18" s="17" customFormat="1" ht="15" hidden="1" customHeight="1" x14ac:dyDescent="0.25">
      <c r="A35" s="18" t="s">
        <v>97</v>
      </c>
      <c r="B35" s="25">
        <v>132744</v>
      </c>
      <c r="C35" s="20">
        <v>0.2</v>
      </c>
      <c r="D35" s="57">
        <v>467</v>
      </c>
      <c r="E35" s="26">
        <v>467</v>
      </c>
      <c r="F35" s="26">
        <v>467</v>
      </c>
      <c r="G35" s="58">
        <v>467</v>
      </c>
      <c r="H35" s="65">
        <f t="shared" si="0"/>
        <v>0</v>
      </c>
      <c r="I35" s="26">
        <f t="shared" si="1"/>
        <v>0</v>
      </c>
      <c r="J35" s="58">
        <f t="shared" si="2"/>
        <v>0</v>
      </c>
      <c r="K35" s="24">
        <v>125.1</v>
      </c>
      <c r="L35" s="36">
        <v>125.1</v>
      </c>
      <c r="M35" s="36">
        <v>125.1</v>
      </c>
      <c r="N35" s="37">
        <v>125.1</v>
      </c>
      <c r="O35" s="73">
        <f t="shared" si="11"/>
        <v>0</v>
      </c>
      <c r="P35" s="36">
        <f t="shared" si="12"/>
        <v>0</v>
      </c>
      <c r="Q35" s="37">
        <f t="shared" si="12"/>
        <v>0</v>
      </c>
      <c r="R35" s="8"/>
    </row>
    <row r="36" spans="1:18" s="17" customFormat="1" ht="15" hidden="1" customHeight="1" x14ac:dyDescent="0.25">
      <c r="A36" s="18" t="s">
        <v>97</v>
      </c>
      <c r="B36" s="25">
        <v>131721</v>
      </c>
      <c r="C36" s="20">
        <v>0.2</v>
      </c>
      <c r="D36" s="57">
        <v>491</v>
      </c>
      <c r="E36" s="26">
        <v>491</v>
      </c>
      <c r="F36" s="26">
        <v>491</v>
      </c>
      <c r="G36" s="58">
        <v>491</v>
      </c>
      <c r="H36" s="65">
        <f t="shared" si="0"/>
        <v>0</v>
      </c>
      <c r="I36" s="26">
        <f t="shared" si="1"/>
        <v>0</v>
      </c>
      <c r="J36" s="58">
        <f t="shared" si="2"/>
        <v>0</v>
      </c>
      <c r="K36" s="24">
        <v>124.86</v>
      </c>
      <c r="L36" s="36">
        <v>124.86</v>
      </c>
      <c r="M36" s="36">
        <v>124.86</v>
      </c>
      <c r="N36" s="37">
        <v>124.86</v>
      </c>
      <c r="O36" s="73">
        <f t="shared" si="11"/>
        <v>0</v>
      </c>
      <c r="P36" s="36">
        <f t="shared" si="12"/>
        <v>0</v>
      </c>
      <c r="Q36" s="37">
        <f t="shared" si="12"/>
        <v>0</v>
      </c>
      <c r="R36" s="8"/>
    </row>
    <row r="37" spans="1:18" s="17" customFormat="1" ht="15" hidden="1" customHeight="1" x14ac:dyDescent="0.25">
      <c r="A37" s="18" t="s">
        <v>97</v>
      </c>
      <c r="B37" s="25">
        <v>131453</v>
      </c>
      <c r="C37" s="20">
        <v>0.2</v>
      </c>
      <c r="D37" s="57">
        <v>501</v>
      </c>
      <c r="E37" s="26">
        <v>501</v>
      </c>
      <c r="F37" s="26">
        <v>501</v>
      </c>
      <c r="G37" s="58">
        <v>501</v>
      </c>
      <c r="H37" s="65">
        <f t="shared" si="0"/>
        <v>0</v>
      </c>
      <c r="I37" s="26">
        <f t="shared" si="1"/>
        <v>0</v>
      </c>
      <c r="J37" s="58">
        <f t="shared" si="2"/>
        <v>0</v>
      </c>
      <c r="K37" s="24">
        <v>124.81</v>
      </c>
      <c r="L37" s="36">
        <v>124.81</v>
      </c>
      <c r="M37" s="36">
        <v>124.81</v>
      </c>
      <c r="N37" s="37">
        <v>124.81</v>
      </c>
      <c r="O37" s="73">
        <f t="shared" si="11"/>
        <v>0</v>
      </c>
      <c r="P37" s="36">
        <f t="shared" si="12"/>
        <v>0</v>
      </c>
      <c r="Q37" s="37">
        <f t="shared" si="12"/>
        <v>0</v>
      </c>
      <c r="R37" s="8"/>
    </row>
    <row r="38" spans="1:18" s="17" customFormat="1" ht="15" hidden="1" customHeight="1" x14ac:dyDescent="0.25">
      <c r="A38" s="18" t="s">
        <v>97</v>
      </c>
      <c r="B38" s="25">
        <v>131442.5</v>
      </c>
      <c r="C38" s="20">
        <v>0.2</v>
      </c>
      <c r="D38" s="57" t="s">
        <v>61</v>
      </c>
      <c r="E38" s="26" t="s">
        <v>61</v>
      </c>
      <c r="F38" s="26" t="s">
        <v>61</v>
      </c>
      <c r="G38" s="58" t="s">
        <v>61</v>
      </c>
      <c r="H38" s="66"/>
      <c r="I38" s="66"/>
      <c r="J38" s="67"/>
      <c r="K38" s="10"/>
      <c r="L38" s="38"/>
      <c r="M38" s="38"/>
      <c r="N38" s="39"/>
      <c r="O38" s="41"/>
      <c r="P38" s="38"/>
      <c r="Q38" s="39"/>
      <c r="R38" s="8"/>
    </row>
    <row r="39" spans="1:18" s="17" customFormat="1" ht="15" hidden="1" customHeight="1" x14ac:dyDescent="0.25">
      <c r="A39" s="18" t="s">
        <v>97</v>
      </c>
      <c r="B39" s="25">
        <v>131432</v>
      </c>
      <c r="C39" s="20">
        <v>0.2</v>
      </c>
      <c r="D39" s="57">
        <v>501</v>
      </c>
      <c r="E39" s="26">
        <v>501</v>
      </c>
      <c r="F39" s="26">
        <v>501</v>
      </c>
      <c r="G39" s="58">
        <v>501</v>
      </c>
      <c r="H39" s="65">
        <f t="shared" si="0"/>
        <v>0</v>
      </c>
      <c r="I39" s="26">
        <f t="shared" si="1"/>
        <v>0</v>
      </c>
      <c r="J39" s="58">
        <f t="shared" si="2"/>
        <v>0</v>
      </c>
      <c r="K39" s="24">
        <v>124.79</v>
      </c>
      <c r="L39" s="36">
        <v>124.79</v>
      </c>
      <c r="M39" s="36">
        <v>124.79</v>
      </c>
      <c r="N39" s="37">
        <v>124.79</v>
      </c>
      <c r="O39" s="73">
        <f t="shared" ref="O39:O44" si="13">L39-K39</f>
        <v>0</v>
      </c>
      <c r="P39" s="36">
        <f t="shared" ref="P39:Q44" si="14">M39-K39</f>
        <v>0</v>
      </c>
      <c r="Q39" s="37">
        <f t="shared" si="14"/>
        <v>0</v>
      </c>
      <c r="R39" s="8"/>
    </row>
    <row r="40" spans="1:18" s="17" customFormat="1" ht="15" hidden="1" customHeight="1" x14ac:dyDescent="0.25">
      <c r="A40" s="18" t="s">
        <v>97</v>
      </c>
      <c r="B40" s="25">
        <v>131331</v>
      </c>
      <c r="C40" s="20">
        <v>0.2</v>
      </c>
      <c r="D40" s="57">
        <v>545</v>
      </c>
      <c r="E40" s="26">
        <v>545</v>
      </c>
      <c r="F40" s="26">
        <v>545</v>
      </c>
      <c r="G40" s="58">
        <v>545</v>
      </c>
      <c r="H40" s="65">
        <f t="shared" si="0"/>
        <v>0</v>
      </c>
      <c r="I40" s="26">
        <f t="shared" si="1"/>
        <v>0</v>
      </c>
      <c r="J40" s="58">
        <f t="shared" si="2"/>
        <v>0</v>
      </c>
      <c r="K40" s="24">
        <v>124.77</v>
      </c>
      <c r="L40" s="36">
        <v>124.77</v>
      </c>
      <c r="M40" s="36">
        <v>124.77</v>
      </c>
      <c r="N40" s="37">
        <v>124.77</v>
      </c>
      <c r="O40" s="73">
        <f t="shared" si="13"/>
        <v>0</v>
      </c>
      <c r="P40" s="36">
        <f t="shared" si="14"/>
        <v>0</v>
      </c>
      <c r="Q40" s="37">
        <f t="shared" si="14"/>
        <v>0</v>
      </c>
      <c r="R40" s="8"/>
    </row>
    <row r="41" spans="1:18" s="17" customFormat="1" ht="15" hidden="1" customHeight="1" x14ac:dyDescent="0.25">
      <c r="A41" s="18" t="s">
        <v>97</v>
      </c>
      <c r="B41" s="25">
        <v>130861</v>
      </c>
      <c r="C41" s="20">
        <v>0.2</v>
      </c>
      <c r="D41" s="57">
        <v>545</v>
      </c>
      <c r="E41" s="26">
        <v>545</v>
      </c>
      <c r="F41" s="26">
        <v>545</v>
      </c>
      <c r="G41" s="58">
        <v>545</v>
      </c>
      <c r="H41" s="65">
        <f t="shared" si="0"/>
        <v>0</v>
      </c>
      <c r="I41" s="26">
        <f t="shared" si="1"/>
        <v>0</v>
      </c>
      <c r="J41" s="58">
        <f t="shared" si="2"/>
        <v>0</v>
      </c>
      <c r="K41" s="24">
        <v>124.71</v>
      </c>
      <c r="L41" s="36">
        <v>124.71</v>
      </c>
      <c r="M41" s="36">
        <v>124.71</v>
      </c>
      <c r="N41" s="37">
        <v>124.71</v>
      </c>
      <c r="O41" s="73">
        <f t="shared" si="13"/>
        <v>0</v>
      </c>
      <c r="P41" s="36">
        <f t="shared" si="14"/>
        <v>0</v>
      </c>
      <c r="Q41" s="37">
        <f t="shared" si="14"/>
        <v>0</v>
      </c>
      <c r="R41" s="8"/>
    </row>
    <row r="42" spans="1:18" s="17" customFormat="1" ht="15" hidden="1" customHeight="1" x14ac:dyDescent="0.25">
      <c r="A42" s="18" t="s">
        <v>97</v>
      </c>
      <c r="B42" s="25">
        <v>129818</v>
      </c>
      <c r="C42" s="20">
        <v>0.2</v>
      </c>
      <c r="D42" s="57">
        <v>1682</v>
      </c>
      <c r="E42" s="26">
        <v>1682</v>
      </c>
      <c r="F42" s="26">
        <v>1682</v>
      </c>
      <c r="G42" s="58">
        <v>1682</v>
      </c>
      <c r="H42" s="65">
        <f t="shared" si="0"/>
        <v>0</v>
      </c>
      <c r="I42" s="26">
        <f t="shared" si="1"/>
        <v>0</v>
      </c>
      <c r="J42" s="58">
        <f t="shared" si="2"/>
        <v>0</v>
      </c>
      <c r="K42" s="24">
        <v>124.24</v>
      </c>
      <c r="L42" s="36">
        <v>124.24</v>
      </c>
      <c r="M42" s="36">
        <v>124.24</v>
      </c>
      <c r="N42" s="37">
        <v>124.24</v>
      </c>
      <c r="O42" s="73">
        <f t="shared" si="13"/>
        <v>0</v>
      </c>
      <c r="P42" s="36">
        <f t="shared" si="14"/>
        <v>0</v>
      </c>
      <c r="Q42" s="37">
        <f t="shared" si="14"/>
        <v>0</v>
      </c>
      <c r="R42" s="8"/>
    </row>
    <row r="43" spans="1:18" s="17" customFormat="1" ht="15" hidden="1" customHeight="1" x14ac:dyDescent="0.25">
      <c r="A43" s="18" t="s">
        <v>97</v>
      </c>
      <c r="B43" s="25">
        <v>128748</v>
      </c>
      <c r="C43" s="20">
        <v>0.2</v>
      </c>
      <c r="D43" s="57">
        <v>1745</v>
      </c>
      <c r="E43" s="26">
        <v>1745</v>
      </c>
      <c r="F43" s="26">
        <v>1745</v>
      </c>
      <c r="G43" s="58">
        <v>1745</v>
      </c>
      <c r="H43" s="65">
        <f t="shared" si="0"/>
        <v>0</v>
      </c>
      <c r="I43" s="26">
        <f t="shared" si="1"/>
        <v>0</v>
      </c>
      <c r="J43" s="58">
        <f t="shared" si="2"/>
        <v>0</v>
      </c>
      <c r="K43" s="24">
        <v>123.64</v>
      </c>
      <c r="L43" s="36">
        <v>123.64</v>
      </c>
      <c r="M43" s="36">
        <v>123.64</v>
      </c>
      <c r="N43" s="37">
        <v>123.64</v>
      </c>
      <c r="O43" s="73">
        <f t="shared" si="13"/>
        <v>0</v>
      </c>
      <c r="P43" s="36">
        <f t="shared" si="14"/>
        <v>0</v>
      </c>
      <c r="Q43" s="37">
        <f t="shared" si="14"/>
        <v>0</v>
      </c>
      <c r="R43" s="8"/>
    </row>
    <row r="44" spans="1:18" s="17" customFormat="1" ht="15" hidden="1" customHeight="1" x14ac:dyDescent="0.25">
      <c r="A44" s="18" t="s">
        <v>97</v>
      </c>
      <c r="B44" s="25">
        <v>128646</v>
      </c>
      <c r="C44" s="20">
        <v>0.2</v>
      </c>
      <c r="D44" s="57">
        <v>1745</v>
      </c>
      <c r="E44" s="26">
        <v>1745</v>
      </c>
      <c r="F44" s="26">
        <v>1745</v>
      </c>
      <c r="G44" s="58">
        <v>1745</v>
      </c>
      <c r="H44" s="65">
        <f t="shared" si="0"/>
        <v>0</v>
      </c>
      <c r="I44" s="26">
        <f t="shared" si="1"/>
        <v>0</v>
      </c>
      <c r="J44" s="58">
        <f t="shared" si="2"/>
        <v>0</v>
      </c>
      <c r="K44" s="24">
        <v>123.52</v>
      </c>
      <c r="L44" s="36">
        <v>123.52</v>
      </c>
      <c r="M44" s="36">
        <v>123.52</v>
      </c>
      <c r="N44" s="37">
        <v>123.52</v>
      </c>
      <c r="O44" s="73">
        <f t="shared" si="13"/>
        <v>0</v>
      </c>
      <c r="P44" s="36">
        <f t="shared" si="14"/>
        <v>0</v>
      </c>
      <c r="Q44" s="37">
        <f t="shared" si="14"/>
        <v>0</v>
      </c>
      <c r="R44" s="8"/>
    </row>
    <row r="45" spans="1:18" s="17" customFormat="1" ht="15" hidden="1" customHeight="1" x14ac:dyDescent="0.25">
      <c r="A45" s="18" t="s">
        <v>97</v>
      </c>
      <c r="B45" s="25">
        <v>128595</v>
      </c>
      <c r="C45" s="20">
        <v>0.2</v>
      </c>
      <c r="D45" s="57" t="s">
        <v>61</v>
      </c>
      <c r="E45" s="26" t="s">
        <v>61</v>
      </c>
      <c r="F45" s="26" t="s">
        <v>61</v>
      </c>
      <c r="G45" s="58" t="s">
        <v>61</v>
      </c>
      <c r="H45" s="66"/>
      <c r="I45" s="66"/>
      <c r="J45" s="67"/>
      <c r="K45" s="10"/>
      <c r="L45" s="38"/>
      <c r="M45" s="38"/>
      <c r="N45" s="39"/>
      <c r="O45" s="41"/>
      <c r="P45" s="38"/>
      <c r="Q45" s="39"/>
      <c r="R45" s="8"/>
    </row>
    <row r="46" spans="1:18" s="17" customFormat="1" ht="15" hidden="1" customHeight="1" x14ac:dyDescent="0.25">
      <c r="A46" s="18" t="s">
        <v>97</v>
      </c>
      <c r="B46" s="25">
        <v>128540</v>
      </c>
      <c r="C46" s="20">
        <v>0.2</v>
      </c>
      <c r="D46" s="57">
        <v>1745</v>
      </c>
      <c r="E46" s="26">
        <v>1745</v>
      </c>
      <c r="F46" s="26">
        <v>1745</v>
      </c>
      <c r="G46" s="58">
        <v>1745</v>
      </c>
      <c r="H46" s="65">
        <f t="shared" si="0"/>
        <v>0</v>
      </c>
      <c r="I46" s="26">
        <f t="shared" si="1"/>
        <v>0</v>
      </c>
      <c r="J46" s="58">
        <f t="shared" si="2"/>
        <v>0</v>
      </c>
      <c r="K46" s="24">
        <v>123.44</v>
      </c>
      <c r="L46" s="36">
        <v>123.44</v>
      </c>
      <c r="M46" s="36">
        <v>123.44</v>
      </c>
      <c r="N46" s="37">
        <v>123.44</v>
      </c>
      <c r="O46" s="73">
        <f t="shared" ref="O46:O51" si="15">L46-K46</f>
        <v>0</v>
      </c>
      <c r="P46" s="36">
        <f t="shared" ref="P46:Q51" si="16">M46-K46</f>
        <v>0</v>
      </c>
      <c r="Q46" s="37">
        <f t="shared" si="16"/>
        <v>0</v>
      </c>
      <c r="R46" s="8"/>
    </row>
    <row r="47" spans="1:18" s="17" customFormat="1" ht="15" hidden="1" customHeight="1" x14ac:dyDescent="0.25">
      <c r="A47" s="18" t="s">
        <v>97</v>
      </c>
      <c r="B47" s="25">
        <v>128236</v>
      </c>
      <c r="C47" s="20">
        <v>0.2</v>
      </c>
      <c r="D47" s="57">
        <v>1867</v>
      </c>
      <c r="E47" s="26">
        <v>1867</v>
      </c>
      <c r="F47" s="26">
        <v>1867</v>
      </c>
      <c r="G47" s="58">
        <v>1867</v>
      </c>
      <c r="H47" s="65">
        <f t="shared" si="0"/>
        <v>0</v>
      </c>
      <c r="I47" s="26">
        <f t="shared" si="1"/>
        <v>0</v>
      </c>
      <c r="J47" s="58">
        <f t="shared" si="2"/>
        <v>0</v>
      </c>
      <c r="K47" s="24">
        <v>123.31</v>
      </c>
      <c r="L47" s="36">
        <v>123.31</v>
      </c>
      <c r="M47" s="36">
        <v>123.31</v>
      </c>
      <c r="N47" s="37">
        <v>123.31</v>
      </c>
      <c r="O47" s="73">
        <f t="shared" si="15"/>
        <v>0</v>
      </c>
      <c r="P47" s="36">
        <f t="shared" si="16"/>
        <v>0</v>
      </c>
      <c r="Q47" s="37">
        <f t="shared" si="16"/>
        <v>0</v>
      </c>
      <c r="R47" s="8"/>
    </row>
    <row r="48" spans="1:18" s="17" customFormat="1" ht="15" hidden="1" customHeight="1" x14ac:dyDescent="0.25">
      <c r="A48" s="18" t="s">
        <v>97</v>
      </c>
      <c r="B48" s="25">
        <v>127300</v>
      </c>
      <c r="C48" s="20">
        <v>0.2</v>
      </c>
      <c r="D48" s="57">
        <v>2023</v>
      </c>
      <c r="E48" s="26">
        <v>2023</v>
      </c>
      <c r="F48" s="26">
        <v>2023</v>
      </c>
      <c r="G48" s="58">
        <v>2023</v>
      </c>
      <c r="H48" s="65">
        <f t="shared" si="0"/>
        <v>0</v>
      </c>
      <c r="I48" s="26">
        <f t="shared" si="1"/>
        <v>0</v>
      </c>
      <c r="J48" s="58">
        <f t="shared" si="2"/>
        <v>0</v>
      </c>
      <c r="K48" s="24">
        <v>122.93</v>
      </c>
      <c r="L48" s="36">
        <v>122.93</v>
      </c>
      <c r="M48" s="36">
        <v>122.93</v>
      </c>
      <c r="N48" s="37">
        <v>122.93</v>
      </c>
      <c r="O48" s="73">
        <f t="shared" si="15"/>
        <v>0</v>
      </c>
      <c r="P48" s="36">
        <f t="shared" si="16"/>
        <v>0</v>
      </c>
      <c r="Q48" s="37">
        <f t="shared" si="16"/>
        <v>0</v>
      </c>
      <c r="R48" s="8"/>
    </row>
    <row r="49" spans="1:18" s="17" customFormat="1" ht="15" hidden="1" customHeight="1" x14ac:dyDescent="0.25">
      <c r="A49" s="18" t="s">
        <v>97</v>
      </c>
      <c r="B49" s="25">
        <v>126183</v>
      </c>
      <c r="C49" s="20">
        <v>0.2</v>
      </c>
      <c r="D49" s="57">
        <v>2115</v>
      </c>
      <c r="E49" s="26">
        <v>2115</v>
      </c>
      <c r="F49" s="26">
        <v>2115</v>
      </c>
      <c r="G49" s="58">
        <v>2115</v>
      </c>
      <c r="H49" s="65">
        <f t="shared" si="0"/>
        <v>0</v>
      </c>
      <c r="I49" s="26">
        <f t="shared" si="1"/>
        <v>0</v>
      </c>
      <c r="J49" s="58">
        <f t="shared" si="2"/>
        <v>0</v>
      </c>
      <c r="K49" s="24">
        <v>122.39</v>
      </c>
      <c r="L49" s="36">
        <v>122.39</v>
      </c>
      <c r="M49" s="36">
        <v>122.39</v>
      </c>
      <c r="N49" s="37">
        <v>122.39</v>
      </c>
      <c r="O49" s="73">
        <f t="shared" si="15"/>
        <v>0</v>
      </c>
      <c r="P49" s="36">
        <f t="shared" si="16"/>
        <v>0</v>
      </c>
      <c r="Q49" s="37">
        <f t="shared" si="16"/>
        <v>0</v>
      </c>
      <c r="R49" s="8"/>
    </row>
    <row r="50" spans="1:18" s="17" customFormat="1" ht="15" hidden="1" customHeight="1" x14ac:dyDescent="0.25">
      <c r="A50" s="18" t="s">
        <v>97</v>
      </c>
      <c r="B50" s="25">
        <v>125563</v>
      </c>
      <c r="C50" s="20">
        <v>0.2</v>
      </c>
      <c r="D50" s="57">
        <v>2233</v>
      </c>
      <c r="E50" s="26">
        <v>2233</v>
      </c>
      <c r="F50" s="26">
        <v>2233</v>
      </c>
      <c r="G50" s="58">
        <v>2233</v>
      </c>
      <c r="H50" s="65">
        <f t="shared" si="0"/>
        <v>0</v>
      </c>
      <c r="I50" s="26">
        <f t="shared" si="1"/>
        <v>0</v>
      </c>
      <c r="J50" s="58">
        <f t="shared" si="2"/>
        <v>0</v>
      </c>
      <c r="K50" s="24">
        <v>122.1</v>
      </c>
      <c r="L50" s="36">
        <v>122.1</v>
      </c>
      <c r="M50" s="36">
        <v>122.1</v>
      </c>
      <c r="N50" s="37">
        <v>122.1</v>
      </c>
      <c r="O50" s="73">
        <f t="shared" si="15"/>
        <v>0</v>
      </c>
      <c r="P50" s="36">
        <f t="shared" si="16"/>
        <v>0</v>
      </c>
      <c r="Q50" s="37">
        <f t="shared" si="16"/>
        <v>0</v>
      </c>
      <c r="R50" s="8"/>
    </row>
    <row r="51" spans="1:18" s="17" customFormat="1" ht="15" hidden="1" customHeight="1" x14ac:dyDescent="0.25">
      <c r="A51" s="18" t="s">
        <v>97</v>
      </c>
      <c r="B51" s="25">
        <v>125461</v>
      </c>
      <c r="C51" s="20">
        <v>0.2</v>
      </c>
      <c r="D51" s="57">
        <v>2233</v>
      </c>
      <c r="E51" s="26">
        <v>2233</v>
      </c>
      <c r="F51" s="26">
        <v>2233</v>
      </c>
      <c r="G51" s="58">
        <v>2233</v>
      </c>
      <c r="H51" s="65">
        <f t="shared" si="0"/>
        <v>0</v>
      </c>
      <c r="I51" s="26">
        <f t="shared" si="1"/>
        <v>0</v>
      </c>
      <c r="J51" s="58">
        <f t="shared" si="2"/>
        <v>0</v>
      </c>
      <c r="K51" s="24">
        <v>122.06</v>
      </c>
      <c r="L51" s="36">
        <v>122.06</v>
      </c>
      <c r="M51" s="36">
        <v>122.06</v>
      </c>
      <c r="N51" s="37">
        <v>122.06</v>
      </c>
      <c r="O51" s="73">
        <f t="shared" si="15"/>
        <v>0</v>
      </c>
      <c r="P51" s="36">
        <f t="shared" si="16"/>
        <v>0</v>
      </c>
      <c r="Q51" s="37">
        <f t="shared" si="16"/>
        <v>0</v>
      </c>
      <c r="R51" s="8"/>
    </row>
    <row r="52" spans="1:18" s="17" customFormat="1" ht="15" hidden="1" customHeight="1" x14ac:dyDescent="0.25">
      <c r="A52" s="18" t="s">
        <v>97</v>
      </c>
      <c r="B52" s="25">
        <v>125405</v>
      </c>
      <c r="C52" s="20">
        <v>0.2</v>
      </c>
      <c r="D52" s="57" t="s">
        <v>61</v>
      </c>
      <c r="E52" s="26" t="s">
        <v>61</v>
      </c>
      <c r="F52" s="26" t="s">
        <v>61</v>
      </c>
      <c r="G52" s="58" t="s">
        <v>61</v>
      </c>
      <c r="H52" s="66"/>
      <c r="I52" s="66"/>
      <c r="J52" s="67"/>
      <c r="K52" s="10"/>
      <c r="L52" s="38"/>
      <c r="M52" s="38"/>
      <c r="N52" s="39"/>
      <c r="O52" s="41"/>
      <c r="P52" s="38"/>
      <c r="Q52" s="39"/>
      <c r="R52" s="8"/>
    </row>
    <row r="53" spans="1:18" s="17" customFormat="1" ht="15" hidden="1" customHeight="1" x14ac:dyDescent="0.25">
      <c r="A53" s="18" t="s">
        <v>97</v>
      </c>
      <c r="B53" s="25">
        <v>125344</v>
      </c>
      <c r="C53" s="20">
        <v>0.2</v>
      </c>
      <c r="D53" s="57">
        <v>2233</v>
      </c>
      <c r="E53" s="26">
        <v>2233</v>
      </c>
      <c r="F53" s="26">
        <v>2233</v>
      </c>
      <c r="G53" s="58">
        <v>2233</v>
      </c>
      <c r="H53" s="65">
        <f t="shared" si="0"/>
        <v>0</v>
      </c>
      <c r="I53" s="26">
        <f t="shared" si="1"/>
        <v>0</v>
      </c>
      <c r="J53" s="58">
        <f t="shared" si="2"/>
        <v>0</v>
      </c>
      <c r="K53" s="24">
        <v>121.98</v>
      </c>
      <c r="L53" s="36">
        <v>121.98</v>
      </c>
      <c r="M53" s="36">
        <v>121.98</v>
      </c>
      <c r="N53" s="37">
        <v>121.98</v>
      </c>
      <c r="O53" s="73">
        <f t="shared" ref="O53:O56" si="17">L53-K53</f>
        <v>0</v>
      </c>
      <c r="P53" s="36">
        <f t="shared" ref="P53:Q56" si="18">M53-K53</f>
        <v>0</v>
      </c>
      <c r="Q53" s="37">
        <f t="shared" si="18"/>
        <v>0</v>
      </c>
      <c r="R53" s="8"/>
    </row>
    <row r="54" spans="1:18" s="17" customFormat="1" ht="15" hidden="1" customHeight="1" x14ac:dyDescent="0.25">
      <c r="A54" s="18" t="s">
        <v>97</v>
      </c>
      <c r="B54" s="25">
        <v>125237</v>
      </c>
      <c r="C54" s="20">
        <v>0.2</v>
      </c>
      <c r="D54" s="57">
        <v>2233</v>
      </c>
      <c r="E54" s="26">
        <v>2233</v>
      </c>
      <c r="F54" s="26">
        <v>2233</v>
      </c>
      <c r="G54" s="58">
        <v>2233</v>
      </c>
      <c r="H54" s="65">
        <f t="shared" si="0"/>
        <v>0</v>
      </c>
      <c r="I54" s="26">
        <f t="shared" si="1"/>
        <v>0</v>
      </c>
      <c r="J54" s="58">
        <f t="shared" si="2"/>
        <v>0</v>
      </c>
      <c r="K54" s="24">
        <v>121.88</v>
      </c>
      <c r="L54" s="36">
        <v>121.88</v>
      </c>
      <c r="M54" s="36">
        <v>121.88</v>
      </c>
      <c r="N54" s="37">
        <v>121.88</v>
      </c>
      <c r="O54" s="73">
        <f t="shared" si="17"/>
        <v>0</v>
      </c>
      <c r="P54" s="36">
        <f t="shared" si="18"/>
        <v>0</v>
      </c>
      <c r="Q54" s="37">
        <f t="shared" si="18"/>
        <v>0</v>
      </c>
      <c r="R54" s="8"/>
    </row>
    <row r="55" spans="1:18" s="17" customFormat="1" ht="15" hidden="1" customHeight="1" x14ac:dyDescent="0.25">
      <c r="A55" s="18" t="s">
        <v>97</v>
      </c>
      <c r="B55" s="25">
        <v>125059</v>
      </c>
      <c r="C55" s="20">
        <v>0.2</v>
      </c>
      <c r="D55" s="57">
        <v>2233</v>
      </c>
      <c r="E55" s="26">
        <v>2233</v>
      </c>
      <c r="F55" s="26">
        <v>2233</v>
      </c>
      <c r="G55" s="58">
        <v>2233</v>
      </c>
      <c r="H55" s="65">
        <f t="shared" si="0"/>
        <v>0</v>
      </c>
      <c r="I55" s="26">
        <f t="shared" si="1"/>
        <v>0</v>
      </c>
      <c r="J55" s="58">
        <f t="shared" si="2"/>
        <v>0</v>
      </c>
      <c r="K55" s="24">
        <v>121.79</v>
      </c>
      <c r="L55" s="36">
        <v>121.79</v>
      </c>
      <c r="M55" s="36">
        <v>121.79</v>
      </c>
      <c r="N55" s="37">
        <v>121.79</v>
      </c>
      <c r="O55" s="73">
        <f t="shared" si="17"/>
        <v>0</v>
      </c>
      <c r="P55" s="36">
        <f t="shared" si="18"/>
        <v>0</v>
      </c>
      <c r="Q55" s="37">
        <f t="shared" si="18"/>
        <v>0</v>
      </c>
      <c r="R55" s="8"/>
    </row>
    <row r="56" spans="1:18" s="17" customFormat="1" ht="15" hidden="1" customHeight="1" x14ac:dyDescent="0.25">
      <c r="A56" s="18" t="s">
        <v>97</v>
      </c>
      <c r="B56" s="25">
        <v>124956</v>
      </c>
      <c r="C56" s="20">
        <v>0.2</v>
      </c>
      <c r="D56" s="57">
        <v>2233</v>
      </c>
      <c r="E56" s="26">
        <v>2233</v>
      </c>
      <c r="F56" s="26">
        <v>2233</v>
      </c>
      <c r="G56" s="58">
        <v>2233</v>
      </c>
      <c r="H56" s="65">
        <f t="shared" si="0"/>
        <v>0</v>
      </c>
      <c r="I56" s="26">
        <f t="shared" si="1"/>
        <v>0</v>
      </c>
      <c r="J56" s="58">
        <f t="shared" si="2"/>
        <v>0</v>
      </c>
      <c r="K56" s="24">
        <v>121.74</v>
      </c>
      <c r="L56" s="36">
        <v>121.74</v>
      </c>
      <c r="M56" s="36">
        <v>121.74</v>
      </c>
      <c r="N56" s="37">
        <v>121.74</v>
      </c>
      <c r="O56" s="73">
        <f t="shared" si="17"/>
        <v>0</v>
      </c>
      <c r="P56" s="36">
        <f t="shared" si="18"/>
        <v>0</v>
      </c>
      <c r="Q56" s="37">
        <f t="shared" si="18"/>
        <v>0</v>
      </c>
      <c r="R56" s="8"/>
    </row>
    <row r="57" spans="1:18" s="17" customFormat="1" ht="15" hidden="1" customHeight="1" x14ac:dyDescent="0.25">
      <c r="A57" s="18" t="s">
        <v>97</v>
      </c>
      <c r="B57" s="25">
        <v>124943.5</v>
      </c>
      <c r="C57" s="20">
        <v>0.2</v>
      </c>
      <c r="D57" s="57" t="s">
        <v>61</v>
      </c>
      <c r="E57" s="26" t="s">
        <v>61</v>
      </c>
      <c r="F57" s="26" t="s">
        <v>61</v>
      </c>
      <c r="G57" s="58" t="s">
        <v>61</v>
      </c>
      <c r="H57" s="66"/>
      <c r="I57" s="66"/>
      <c r="J57" s="67"/>
      <c r="K57" s="10"/>
      <c r="L57" s="38"/>
      <c r="M57" s="38"/>
      <c r="N57" s="39"/>
      <c r="O57" s="41"/>
      <c r="P57" s="38"/>
      <c r="Q57" s="39"/>
      <c r="R57" s="8"/>
    </row>
    <row r="58" spans="1:18" s="17" customFormat="1" ht="15" hidden="1" customHeight="1" x14ac:dyDescent="0.25">
      <c r="A58" s="18" t="s">
        <v>97</v>
      </c>
      <c r="B58" s="25">
        <v>124931</v>
      </c>
      <c r="C58" s="20">
        <v>0.2</v>
      </c>
      <c r="D58" s="57">
        <v>2233</v>
      </c>
      <c r="E58" s="26">
        <v>2233</v>
      </c>
      <c r="F58" s="26">
        <v>2233</v>
      </c>
      <c r="G58" s="58">
        <v>2233</v>
      </c>
      <c r="H58" s="65">
        <f t="shared" si="0"/>
        <v>0</v>
      </c>
      <c r="I58" s="26">
        <f t="shared" si="1"/>
        <v>0</v>
      </c>
      <c r="J58" s="58">
        <f t="shared" si="2"/>
        <v>0</v>
      </c>
      <c r="K58" s="24">
        <v>121.56</v>
      </c>
      <c r="L58" s="36">
        <v>121.56</v>
      </c>
      <c r="M58" s="36">
        <v>121.56</v>
      </c>
      <c r="N58" s="37">
        <v>121.56</v>
      </c>
      <c r="O58" s="73">
        <f t="shared" ref="O58:O63" si="19">L58-K58</f>
        <v>0</v>
      </c>
      <c r="P58" s="36">
        <f t="shared" ref="P58:Q63" si="20">M58-K58</f>
        <v>0</v>
      </c>
      <c r="Q58" s="37">
        <f t="shared" si="20"/>
        <v>0</v>
      </c>
      <c r="R58" s="8"/>
    </row>
    <row r="59" spans="1:18" s="17" customFormat="1" ht="15" hidden="1" customHeight="1" x14ac:dyDescent="0.25">
      <c r="A59" s="18" t="s">
        <v>97</v>
      </c>
      <c r="B59" s="25">
        <v>124809</v>
      </c>
      <c r="C59" s="20">
        <v>0.2</v>
      </c>
      <c r="D59" s="57">
        <v>2309</v>
      </c>
      <c r="E59" s="26">
        <v>2309</v>
      </c>
      <c r="F59" s="26">
        <v>2309</v>
      </c>
      <c r="G59" s="58">
        <v>2309</v>
      </c>
      <c r="H59" s="65">
        <f t="shared" si="0"/>
        <v>0</v>
      </c>
      <c r="I59" s="26">
        <f t="shared" si="1"/>
        <v>0</v>
      </c>
      <c r="J59" s="58">
        <f t="shared" si="2"/>
        <v>0</v>
      </c>
      <c r="K59" s="24">
        <v>121.51</v>
      </c>
      <c r="L59" s="36">
        <v>121.51</v>
      </c>
      <c r="M59" s="36">
        <v>121.51</v>
      </c>
      <c r="N59" s="37">
        <v>121.51</v>
      </c>
      <c r="O59" s="73">
        <f t="shared" si="19"/>
        <v>0</v>
      </c>
      <c r="P59" s="36">
        <f t="shared" si="20"/>
        <v>0</v>
      </c>
      <c r="Q59" s="37">
        <f t="shared" si="20"/>
        <v>0</v>
      </c>
      <c r="R59" s="8"/>
    </row>
    <row r="60" spans="1:18" s="17" customFormat="1" ht="15" hidden="1" customHeight="1" x14ac:dyDescent="0.25">
      <c r="A60" s="18" t="s">
        <v>97</v>
      </c>
      <c r="B60" s="25">
        <v>124344</v>
      </c>
      <c r="C60" s="20">
        <v>0.2</v>
      </c>
      <c r="D60" s="57">
        <v>2446</v>
      </c>
      <c r="E60" s="26">
        <v>2446</v>
      </c>
      <c r="F60" s="26">
        <v>2446</v>
      </c>
      <c r="G60" s="58">
        <v>2446</v>
      </c>
      <c r="H60" s="65">
        <f t="shared" si="0"/>
        <v>0</v>
      </c>
      <c r="I60" s="26">
        <f t="shared" si="1"/>
        <v>0</v>
      </c>
      <c r="J60" s="58">
        <f t="shared" si="2"/>
        <v>0</v>
      </c>
      <c r="K60" s="24">
        <v>121.28</v>
      </c>
      <c r="L60" s="36">
        <v>121.28</v>
      </c>
      <c r="M60" s="36">
        <v>121.28</v>
      </c>
      <c r="N60" s="37">
        <v>121.28</v>
      </c>
      <c r="O60" s="73">
        <f t="shared" si="19"/>
        <v>0</v>
      </c>
      <c r="P60" s="36">
        <f t="shared" si="20"/>
        <v>0</v>
      </c>
      <c r="Q60" s="37">
        <f t="shared" si="20"/>
        <v>0</v>
      </c>
      <c r="R60" s="8"/>
    </row>
    <row r="61" spans="1:18" s="17" customFormat="1" ht="15" hidden="1" customHeight="1" x14ac:dyDescent="0.25">
      <c r="A61" s="18" t="s">
        <v>97</v>
      </c>
      <c r="B61" s="25">
        <v>123541</v>
      </c>
      <c r="C61" s="20">
        <v>0.2</v>
      </c>
      <c r="D61" s="57">
        <v>2595</v>
      </c>
      <c r="E61" s="26">
        <v>2595</v>
      </c>
      <c r="F61" s="26">
        <v>2595</v>
      </c>
      <c r="G61" s="58">
        <v>2595</v>
      </c>
      <c r="H61" s="65">
        <f t="shared" si="0"/>
        <v>0</v>
      </c>
      <c r="I61" s="26">
        <f t="shared" si="1"/>
        <v>0</v>
      </c>
      <c r="J61" s="58">
        <f t="shared" si="2"/>
        <v>0</v>
      </c>
      <c r="K61" s="24">
        <v>121.05</v>
      </c>
      <c r="L61" s="36">
        <v>121.05</v>
      </c>
      <c r="M61" s="36">
        <v>121.05</v>
      </c>
      <c r="N61" s="37">
        <v>121.05</v>
      </c>
      <c r="O61" s="73">
        <f t="shared" si="19"/>
        <v>0</v>
      </c>
      <c r="P61" s="36">
        <f t="shared" si="20"/>
        <v>0</v>
      </c>
      <c r="Q61" s="37">
        <f t="shared" si="20"/>
        <v>0</v>
      </c>
      <c r="R61" s="8"/>
    </row>
    <row r="62" spans="1:18" s="17" customFormat="1" ht="15" hidden="1" customHeight="1" x14ac:dyDescent="0.25">
      <c r="A62" s="18" t="s">
        <v>97</v>
      </c>
      <c r="B62" s="25">
        <v>122719</v>
      </c>
      <c r="C62" s="20">
        <v>0.2</v>
      </c>
      <c r="D62" s="57">
        <v>2656</v>
      </c>
      <c r="E62" s="26">
        <v>2656</v>
      </c>
      <c r="F62" s="26">
        <v>2656</v>
      </c>
      <c r="G62" s="58">
        <v>2656</v>
      </c>
      <c r="H62" s="65">
        <f t="shared" si="0"/>
        <v>0</v>
      </c>
      <c r="I62" s="26">
        <f t="shared" si="1"/>
        <v>0</v>
      </c>
      <c r="J62" s="58">
        <f t="shared" si="2"/>
        <v>0</v>
      </c>
      <c r="K62" s="24">
        <v>120.69</v>
      </c>
      <c r="L62" s="36">
        <v>120.69</v>
      </c>
      <c r="M62" s="36">
        <v>120.69</v>
      </c>
      <c r="N62" s="37">
        <v>120.69</v>
      </c>
      <c r="O62" s="73">
        <f t="shared" si="19"/>
        <v>0</v>
      </c>
      <c r="P62" s="36">
        <f t="shared" si="20"/>
        <v>0</v>
      </c>
      <c r="Q62" s="37">
        <f t="shared" si="20"/>
        <v>0</v>
      </c>
      <c r="R62" s="8"/>
    </row>
    <row r="63" spans="1:18" s="17" customFormat="1" ht="15" hidden="1" customHeight="1" x14ac:dyDescent="0.25">
      <c r="A63" s="18" t="s">
        <v>97</v>
      </c>
      <c r="B63" s="25">
        <v>122616</v>
      </c>
      <c r="C63" s="20">
        <v>0.2</v>
      </c>
      <c r="D63" s="57">
        <v>2656</v>
      </c>
      <c r="E63" s="26">
        <v>2656</v>
      </c>
      <c r="F63" s="26">
        <v>2656</v>
      </c>
      <c r="G63" s="58">
        <v>2656</v>
      </c>
      <c r="H63" s="65">
        <f t="shared" si="0"/>
        <v>0</v>
      </c>
      <c r="I63" s="26">
        <f t="shared" si="1"/>
        <v>0</v>
      </c>
      <c r="J63" s="58">
        <f t="shared" si="2"/>
        <v>0</v>
      </c>
      <c r="K63" s="24">
        <v>120.57</v>
      </c>
      <c r="L63" s="36">
        <v>120.57</v>
      </c>
      <c r="M63" s="36">
        <v>120.57</v>
      </c>
      <c r="N63" s="37">
        <v>120.57</v>
      </c>
      <c r="O63" s="73">
        <f t="shared" si="19"/>
        <v>0</v>
      </c>
      <c r="P63" s="36">
        <f t="shared" si="20"/>
        <v>0</v>
      </c>
      <c r="Q63" s="37">
        <f t="shared" si="20"/>
        <v>0</v>
      </c>
      <c r="R63" s="8"/>
    </row>
    <row r="64" spans="1:18" s="17" customFormat="1" ht="15" hidden="1" customHeight="1" x14ac:dyDescent="0.25">
      <c r="A64" s="18" t="s">
        <v>97</v>
      </c>
      <c r="B64" s="25">
        <v>122558</v>
      </c>
      <c r="C64" s="20">
        <v>0.2</v>
      </c>
      <c r="D64" s="57" t="s">
        <v>61</v>
      </c>
      <c r="E64" s="26" t="s">
        <v>61</v>
      </c>
      <c r="F64" s="26" t="s">
        <v>61</v>
      </c>
      <c r="G64" s="58" t="s">
        <v>61</v>
      </c>
      <c r="H64" s="66"/>
      <c r="I64" s="66"/>
      <c r="J64" s="67"/>
      <c r="K64" s="10"/>
      <c r="L64" s="38"/>
      <c r="M64" s="38"/>
      <c r="N64" s="39"/>
      <c r="O64" s="41"/>
      <c r="P64" s="38"/>
      <c r="Q64" s="39"/>
      <c r="R64" s="8"/>
    </row>
    <row r="65" spans="1:18" s="17" customFormat="1" ht="15" hidden="1" customHeight="1" x14ac:dyDescent="0.25">
      <c r="A65" s="18" t="s">
        <v>97</v>
      </c>
      <c r="B65" s="25">
        <v>122498</v>
      </c>
      <c r="C65" s="20">
        <v>0.2</v>
      </c>
      <c r="D65" s="57">
        <v>2656</v>
      </c>
      <c r="E65" s="26">
        <v>2656</v>
      </c>
      <c r="F65" s="26">
        <v>2656</v>
      </c>
      <c r="G65" s="58">
        <v>2656</v>
      </c>
      <c r="H65" s="65">
        <f t="shared" si="0"/>
        <v>0</v>
      </c>
      <c r="I65" s="26">
        <f t="shared" si="1"/>
        <v>0</v>
      </c>
      <c r="J65" s="58">
        <f t="shared" si="2"/>
        <v>0</v>
      </c>
      <c r="K65" s="24">
        <v>120.32</v>
      </c>
      <c r="L65" s="36">
        <v>120.32</v>
      </c>
      <c r="M65" s="36">
        <v>120.32</v>
      </c>
      <c r="N65" s="37">
        <v>120.32</v>
      </c>
      <c r="O65" s="73">
        <f t="shared" ref="O65:O74" si="21">L65-K65</f>
        <v>0</v>
      </c>
      <c r="P65" s="36">
        <f t="shared" ref="P65:Q74" si="22">M65-K65</f>
        <v>0</v>
      </c>
      <c r="Q65" s="37">
        <f t="shared" si="22"/>
        <v>0</v>
      </c>
      <c r="R65" s="8"/>
    </row>
    <row r="66" spans="1:18" s="17" customFormat="1" ht="15" hidden="1" customHeight="1" x14ac:dyDescent="0.25">
      <c r="A66" s="18" t="s">
        <v>97</v>
      </c>
      <c r="B66" s="25">
        <v>122396</v>
      </c>
      <c r="C66" s="20">
        <v>0.2</v>
      </c>
      <c r="D66" s="57">
        <v>2783</v>
      </c>
      <c r="E66" s="26">
        <v>2783</v>
      </c>
      <c r="F66" s="26">
        <v>2783</v>
      </c>
      <c r="G66" s="58">
        <v>2783</v>
      </c>
      <c r="H66" s="65">
        <f t="shared" si="0"/>
        <v>0</v>
      </c>
      <c r="I66" s="26">
        <f t="shared" si="1"/>
        <v>0</v>
      </c>
      <c r="J66" s="58">
        <f t="shared" si="2"/>
        <v>0</v>
      </c>
      <c r="K66" s="24">
        <v>120.28</v>
      </c>
      <c r="L66" s="36">
        <v>120.28</v>
      </c>
      <c r="M66" s="36">
        <v>120.28</v>
      </c>
      <c r="N66" s="37">
        <v>120.28</v>
      </c>
      <c r="O66" s="73">
        <f t="shared" si="21"/>
        <v>0</v>
      </c>
      <c r="P66" s="36">
        <f t="shared" si="22"/>
        <v>0</v>
      </c>
      <c r="Q66" s="37">
        <f t="shared" si="22"/>
        <v>0</v>
      </c>
      <c r="R66" s="8"/>
    </row>
    <row r="67" spans="1:18" s="17" customFormat="1" ht="15" hidden="1" customHeight="1" x14ac:dyDescent="0.25">
      <c r="A67" s="18" t="s">
        <v>97</v>
      </c>
      <c r="B67" s="25">
        <v>121745</v>
      </c>
      <c r="C67" s="20">
        <v>0.2</v>
      </c>
      <c r="D67" s="57">
        <v>2934</v>
      </c>
      <c r="E67" s="26">
        <v>2934</v>
      </c>
      <c r="F67" s="26">
        <v>2934</v>
      </c>
      <c r="G67" s="58">
        <v>2934</v>
      </c>
      <c r="H67" s="65">
        <f t="shared" si="0"/>
        <v>0</v>
      </c>
      <c r="I67" s="26">
        <f t="shared" si="1"/>
        <v>0</v>
      </c>
      <c r="J67" s="58">
        <f t="shared" si="2"/>
        <v>0</v>
      </c>
      <c r="K67" s="24">
        <v>120.06</v>
      </c>
      <c r="L67" s="36">
        <v>120.06</v>
      </c>
      <c r="M67" s="36">
        <v>120.06</v>
      </c>
      <c r="N67" s="37">
        <v>120.06</v>
      </c>
      <c r="O67" s="73">
        <f t="shared" si="21"/>
        <v>0</v>
      </c>
      <c r="P67" s="36">
        <f t="shared" si="22"/>
        <v>0</v>
      </c>
      <c r="Q67" s="37">
        <f t="shared" si="22"/>
        <v>0</v>
      </c>
      <c r="R67" s="8"/>
    </row>
    <row r="68" spans="1:18" s="17" customFormat="1" ht="15" hidden="1" customHeight="1" x14ac:dyDescent="0.25">
      <c r="A68" s="18" t="s">
        <v>97</v>
      </c>
      <c r="B68" s="25">
        <v>121010</v>
      </c>
      <c r="C68" s="20">
        <v>0.2</v>
      </c>
      <c r="D68" s="57">
        <v>2934</v>
      </c>
      <c r="E68" s="26">
        <v>2934</v>
      </c>
      <c r="F68" s="26">
        <v>2934</v>
      </c>
      <c r="G68" s="58">
        <v>2934</v>
      </c>
      <c r="H68" s="65">
        <f t="shared" si="0"/>
        <v>0</v>
      </c>
      <c r="I68" s="26">
        <f t="shared" si="1"/>
        <v>0</v>
      </c>
      <c r="J68" s="58">
        <f t="shared" si="2"/>
        <v>0</v>
      </c>
      <c r="K68" s="24">
        <v>119.85</v>
      </c>
      <c r="L68" s="36">
        <v>119.85</v>
      </c>
      <c r="M68" s="36">
        <v>119.85</v>
      </c>
      <c r="N68" s="37">
        <v>119.85</v>
      </c>
      <c r="O68" s="73">
        <f t="shared" si="21"/>
        <v>0</v>
      </c>
      <c r="P68" s="36">
        <f t="shared" si="22"/>
        <v>0</v>
      </c>
      <c r="Q68" s="37">
        <f t="shared" si="22"/>
        <v>0</v>
      </c>
      <c r="R68" s="8"/>
    </row>
    <row r="69" spans="1:18" s="17" customFormat="1" ht="15" hidden="1" customHeight="1" x14ac:dyDescent="0.25">
      <c r="A69" s="18" t="s">
        <v>97</v>
      </c>
      <c r="B69" s="25">
        <v>120253</v>
      </c>
      <c r="C69" s="20">
        <v>0.2</v>
      </c>
      <c r="D69" s="57">
        <v>4663</v>
      </c>
      <c r="E69" s="26">
        <v>4663</v>
      </c>
      <c r="F69" s="26">
        <v>4663</v>
      </c>
      <c r="G69" s="58">
        <v>4663</v>
      </c>
      <c r="H69" s="65">
        <f t="shared" si="0"/>
        <v>0</v>
      </c>
      <c r="I69" s="26">
        <f t="shared" si="1"/>
        <v>0</v>
      </c>
      <c r="J69" s="58">
        <f t="shared" si="2"/>
        <v>0</v>
      </c>
      <c r="K69" s="24">
        <v>119.38</v>
      </c>
      <c r="L69" s="36">
        <v>119.38</v>
      </c>
      <c r="M69" s="36">
        <v>119.38</v>
      </c>
      <c r="N69" s="37">
        <v>119.38</v>
      </c>
      <c r="O69" s="73">
        <f t="shared" si="21"/>
        <v>0</v>
      </c>
      <c r="P69" s="36">
        <f t="shared" si="22"/>
        <v>0</v>
      </c>
      <c r="Q69" s="37">
        <f t="shared" si="22"/>
        <v>0</v>
      </c>
      <c r="R69" s="8"/>
    </row>
    <row r="70" spans="1:18" s="17" customFormat="1" ht="15" hidden="1" customHeight="1" x14ac:dyDescent="0.25">
      <c r="A70" s="18" t="s">
        <v>97</v>
      </c>
      <c r="B70" s="25">
        <v>119390</v>
      </c>
      <c r="C70" s="20">
        <v>0.2</v>
      </c>
      <c r="D70" s="57">
        <v>4663</v>
      </c>
      <c r="E70" s="26">
        <v>4663</v>
      </c>
      <c r="F70" s="26">
        <v>4663</v>
      </c>
      <c r="G70" s="58">
        <v>4663</v>
      </c>
      <c r="H70" s="65">
        <f t="shared" ref="H70:H108" si="23">E70-D70</f>
        <v>0</v>
      </c>
      <c r="I70" s="26">
        <f t="shared" ref="I70:I108" si="24">F70-D70</f>
        <v>0</v>
      </c>
      <c r="J70" s="58">
        <f t="shared" ref="J70:J108" si="25">G70-D70</f>
        <v>0</v>
      </c>
      <c r="K70" s="24">
        <v>118.77</v>
      </c>
      <c r="L70" s="36">
        <v>118.77</v>
      </c>
      <c r="M70" s="36">
        <v>118.77</v>
      </c>
      <c r="N70" s="37">
        <v>118.77</v>
      </c>
      <c r="O70" s="73">
        <f t="shared" si="21"/>
        <v>0</v>
      </c>
      <c r="P70" s="36">
        <f t="shared" si="22"/>
        <v>0</v>
      </c>
      <c r="Q70" s="37">
        <f t="shared" si="22"/>
        <v>0</v>
      </c>
      <c r="R70" s="8"/>
    </row>
    <row r="71" spans="1:18" s="17" customFormat="1" ht="15" hidden="1" customHeight="1" x14ac:dyDescent="0.25">
      <c r="A71" s="18" t="s">
        <v>97</v>
      </c>
      <c r="B71" s="25">
        <v>118660</v>
      </c>
      <c r="C71" s="20">
        <v>0.2</v>
      </c>
      <c r="D71" s="57">
        <v>4997</v>
      </c>
      <c r="E71" s="26">
        <v>4997</v>
      </c>
      <c r="F71" s="26">
        <v>4997</v>
      </c>
      <c r="G71" s="58">
        <v>4997</v>
      </c>
      <c r="H71" s="65">
        <f t="shared" si="23"/>
        <v>0</v>
      </c>
      <c r="I71" s="26">
        <f t="shared" si="24"/>
        <v>0</v>
      </c>
      <c r="J71" s="58">
        <f t="shared" si="25"/>
        <v>0</v>
      </c>
      <c r="K71" s="24">
        <v>118.24</v>
      </c>
      <c r="L71" s="36">
        <v>118.24</v>
      </c>
      <c r="M71" s="36">
        <v>118.24</v>
      </c>
      <c r="N71" s="37">
        <v>118.24</v>
      </c>
      <c r="O71" s="73">
        <f t="shared" si="21"/>
        <v>0</v>
      </c>
      <c r="P71" s="36">
        <f t="shared" si="22"/>
        <v>0</v>
      </c>
      <c r="Q71" s="37">
        <f t="shared" si="22"/>
        <v>0</v>
      </c>
      <c r="R71" s="8"/>
    </row>
    <row r="72" spans="1:18" s="17" customFormat="1" ht="15" hidden="1" customHeight="1" x14ac:dyDescent="0.25">
      <c r="A72" s="18" t="s">
        <v>97</v>
      </c>
      <c r="B72" s="25">
        <v>117779</v>
      </c>
      <c r="C72" s="20">
        <v>0.2</v>
      </c>
      <c r="D72" s="57">
        <v>5413</v>
      </c>
      <c r="E72" s="26">
        <v>5413</v>
      </c>
      <c r="F72" s="26">
        <v>5413</v>
      </c>
      <c r="G72" s="58">
        <v>5413</v>
      </c>
      <c r="H72" s="65">
        <f t="shared" si="23"/>
        <v>0</v>
      </c>
      <c r="I72" s="26">
        <f t="shared" si="24"/>
        <v>0</v>
      </c>
      <c r="J72" s="58">
        <f t="shared" si="25"/>
        <v>0</v>
      </c>
      <c r="K72" s="24">
        <v>117.18</v>
      </c>
      <c r="L72" s="36">
        <v>117.18</v>
      </c>
      <c r="M72" s="36">
        <v>117.18</v>
      </c>
      <c r="N72" s="37">
        <v>117.18</v>
      </c>
      <c r="O72" s="73">
        <f t="shared" si="21"/>
        <v>0</v>
      </c>
      <c r="P72" s="36">
        <f t="shared" si="22"/>
        <v>0</v>
      </c>
      <c r="Q72" s="37">
        <f t="shared" si="22"/>
        <v>0</v>
      </c>
      <c r="R72" s="8"/>
    </row>
    <row r="73" spans="1:18" s="17" customFormat="1" ht="15" hidden="1" customHeight="1" x14ac:dyDescent="0.25">
      <c r="A73" s="18" t="s">
        <v>97</v>
      </c>
      <c r="B73" s="25">
        <v>116759</v>
      </c>
      <c r="C73" s="20">
        <v>0.2</v>
      </c>
      <c r="D73" s="57">
        <v>5447</v>
      </c>
      <c r="E73" s="26">
        <v>5447</v>
      </c>
      <c r="F73" s="26">
        <v>5447</v>
      </c>
      <c r="G73" s="58">
        <v>5447</v>
      </c>
      <c r="H73" s="65">
        <f t="shared" si="23"/>
        <v>0</v>
      </c>
      <c r="I73" s="26">
        <f t="shared" si="24"/>
        <v>0</v>
      </c>
      <c r="J73" s="58">
        <f t="shared" si="25"/>
        <v>0</v>
      </c>
      <c r="K73" s="24">
        <v>115.73</v>
      </c>
      <c r="L73" s="36">
        <v>115.73</v>
      </c>
      <c r="M73" s="36">
        <v>115.74</v>
      </c>
      <c r="N73" s="37">
        <v>115.74</v>
      </c>
      <c r="O73" s="73">
        <f t="shared" si="21"/>
        <v>0</v>
      </c>
      <c r="P73" s="36">
        <f t="shared" si="22"/>
        <v>9.9999999999909051E-3</v>
      </c>
      <c r="Q73" s="37">
        <f t="shared" si="22"/>
        <v>9.9999999999909051E-3</v>
      </c>
      <c r="R73" s="8"/>
    </row>
    <row r="74" spans="1:18" s="17" customFormat="1" ht="15" hidden="1" customHeight="1" x14ac:dyDescent="0.25">
      <c r="A74" s="18" t="s">
        <v>97</v>
      </c>
      <c r="B74" s="25">
        <v>116680</v>
      </c>
      <c r="C74" s="20">
        <v>0.2</v>
      </c>
      <c r="D74" s="57">
        <v>5391</v>
      </c>
      <c r="E74" s="26">
        <v>5391</v>
      </c>
      <c r="F74" s="26">
        <v>5391</v>
      </c>
      <c r="G74" s="58">
        <v>5391</v>
      </c>
      <c r="H74" s="65">
        <f t="shared" si="23"/>
        <v>0</v>
      </c>
      <c r="I74" s="26">
        <f t="shared" si="24"/>
        <v>0</v>
      </c>
      <c r="J74" s="58">
        <f t="shared" si="25"/>
        <v>0</v>
      </c>
      <c r="K74" s="24">
        <v>115.57</v>
      </c>
      <c r="L74" s="36">
        <v>115.57</v>
      </c>
      <c r="M74" s="36">
        <v>115.57</v>
      </c>
      <c r="N74" s="37">
        <v>115.57</v>
      </c>
      <c r="O74" s="73">
        <f t="shared" si="21"/>
        <v>0</v>
      </c>
      <c r="P74" s="36">
        <f t="shared" si="22"/>
        <v>0</v>
      </c>
      <c r="Q74" s="37">
        <f t="shared" si="22"/>
        <v>0</v>
      </c>
      <c r="R74" s="8"/>
    </row>
    <row r="75" spans="1:18" s="17" customFormat="1" ht="15" hidden="1" customHeight="1" x14ac:dyDescent="0.25">
      <c r="A75" s="18" t="s">
        <v>97</v>
      </c>
      <c r="B75" s="25">
        <v>116605.5</v>
      </c>
      <c r="C75" s="20">
        <v>0.2</v>
      </c>
      <c r="D75" s="57" t="s">
        <v>61</v>
      </c>
      <c r="E75" s="26" t="s">
        <v>61</v>
      </c>
      <c r="F75" s="26" t="s">
        <v>61</v>
      </c>
      <c r="G75" s="58" t="s">
        <v>61</v>
      </c>
      <c r="H75" s="66"/>
      <c r="I75" s="66"/>
      <c r="J75" s="67"/>
      <c r="K75" s="10"/>
      <c r="L75" s="38"/>
      <c r="M75" s="38"/>
      <c r="N75" s="39"/>
      <c r="O75" s="41"/>
      <c r="P75" s="38"/>
      <c r="Q75" s="39"/>
      <c r="R75" s="8"/>
    </row>
    <row r="76" spans="1:18" s="17" customFormat="1" ht="15" hidden="1" customHeight="1" x14ac:dyDescent="0.25">
      <c r="A76" s="18" t="s">
        <v>97</v>
      </c>
      <c r="B76" s="25">
        <v>116529</v>
      </c>
      <c r="C76" s="20">
        <v>0.2</v>
      </c>
      <c r="D76" s="57">
        <v>5391</v>
      </c>
      <c r="E76" s="26">
        <v>5391</v>
      </c>
      <c r="F76" s="26">
        <v>5391</v>
      </c>
      <c r="G76" s="58">
        <v>5391</v>
      </c>
      <c r="H76" s="65">
        <f t="shared" si="23"/>
        <v>0</v>
      </c>
      <c r="I76" s="26">
        <f t="shared" si="24"/>
        <v>0</v>
      </c>
      <c r="J76" s="58">
        <f t="shared" si="25"/>
        <v>0</v>
      </c>
      <c r="K76" s="24">
        <v>115.59</v>
      </c>
      <c r="L76" s="36">
        <v>115.59</v>
      </c>
      <c r="M76" s="36">
        <v>115.59</v>
      </c>
      <c r="N76" s="37">
        <v>115.6</v>
      </c>
      <c r="O76" s="73">
        <f t="shared" ref="O76:O88" si="26">L76-K76</f>
        <v>0</v>
      </c>
      <c r="P76" s="36">
        <f t="shared" ref="P76:Q88" si="27">M76-K76</f>
        <v>0</v>
      </c>
      <c r="Q76" s="37">
        <f t="shared" si="27"/>
        <v>9.9999999999909051E-3</v>
      </c>
      <c r="R76" s="8"/>
    </row>
    <row r="77" spans="1:18" s="17" customFormat="1" ht="15" hidden="1" customHeight="1" x14ac:dyDescent="0.25">
      <c r="A77" s="18" t="s">
        <v>97</v>
      </c>
      <c r="B77" s="25">
        <v>116453</v>
      </c>
      <c r="C77" s="20">
        <v>0.2</v>
      </c>
      <c r="D77" s="57">
        <v>5519</v>
      </c>
      <c r="E77" s="26">
        <v>5519</v>
      </c>
      <c r="F77" s="26">
        <v>5519</v>
      </c>
      <c r="G77" s="58">
        <v>5519</v>
      </c>
      <c r="H77" s="65">
        <f t="shared" si="23"/>
        <v>0</v>
      </c>
      <c r="I77" s="26">
        <f t="shared" si="24"/>
        <v>0</v>
      </c>
      <c r="J77" s="58">
        <f t="shared" si="25"/>
        <v>0</v>
      </c>
      <c r="K77" s="24">
        <v>115.44</v>
      </c>
      <c r="L77" s="36">
        <v>115.44</v>
      </c>
      <c r="M77" s="36">
        <v>115.45</v>
      </c>
      <c r="N77" s="37">
        <v>115.45</v>
      </c>
      <c r="O77" s="73">
        <f t="shared" si="26"/>
        <v>0</v>
      </c>
      <c r="P77" s="36">
        <f t="shared" si="27"/>
        <v>1.0000000000005116E-2</v>
      </c>
      <c r="Q77" s="37">
        <f t="shared" si="27"/>
        <v>1.0000000000005116E-2</v>
      </c>
      <c r="R77" s="8"/>
    </row>
    <row r="78" spans="1:18" s="17" customFormat="1" ht="15" hidden="1" customHeight="1" x14ac:dyDescent="0.25">
      <c r="A78" s="18" t="s">
        <v>97</v>
      </c>
      <c r="B78" s="25">
        <v>115807</v>
      </c>
      <c r="C78" s="20">
        <v>0.2</v>
      </c>
      <c r="D78" s="57">
        <v>5693</v>
      </c>
      <c r="E78" s="26">
        <v>5693</v>
      </c>
      <c r="F78" s="26">
        <v>5693</v>
      </c>
      <c r="G78" s="58">
        <v>5693</v>
      </c>
      <c r="H78" s="65">
        <f t="shared" si="23"/>
        <v>0</v>
      </c>
      <c r="I78" s="26">
        <f t="shared" si="24"/>
        <v>0</v>
      </c>
      <c r="J78" s="58">
        <f t="shared" si="25"/>
        <v>0</v>
      </c>
      <c r="K78" s="24">
        <v>114.37</v>
      </c>
      <c r="L78" s="36">
        <v>114.37</v>
      </c>
      <c r="M78" s="36">
        <v>114.38</v>
      </c>
      <c r="N78" s="37">
        <v>114.4</v>
      </c>
      <c r="O78" s="73">
        <f t="shared" si="26"/>
        <v>0</v>
      </c>
      <c r="P78" s="36">
        <f t="shared" si="27"/>
        <v>9.9999999999909051E-3</v>
      </c>
      <c r="Q78" s="37">
        <f t="shared" si="27"/>
        <v>3.0000000000001137E-2</v>
      </c>
      <c r="R78" s="8"/>
    </row>
    <row r="79" spans="1:18" s="17" customFormat="1" ht="15" hidden="1" customHeight="1" x14ac:dyDescent="0.25">
      <c r="A79" s="18" t="s">
        <v>97</v>
      </c>
      <c r="B79" s="25">
        <v>114948</v>
      </c>
      <c r="C79" s="20">
        <v>0.2</v>
      </c>
      <c r="D79" s="57">
        <v>5840</v>
      </c>
      <c r="E79" s="26">
        <v>5840</v>
      </c>
      <c r="F79" s="26">
        <v>5840</v>
      </c>
      <c r="G79" s="58">
        <v>5840</v>
      </c>
      <c r="H79" s="65">
        <f t="shared" si="23"/>
        <v>0</v>
      </c>
      <c r="I79" s="26">
        <f t="shared" si="24"/>
        <v>0</v>
      </c>
      <c r="J79" s="58">
        <f t="shared" si="25"/>
        <v>0</v>
      </c>
      <c r="K79" s="24">
        <v>113.98</v>
      </c>
      <c r="L79" s="36">
        <v>113.98</v>
      </c>
      <c r="M79" s="36">
        <v>113.99</v>
      </c>
      <c r="N79" s="37">
        <v>114.01</v>
      </c>
      <c r="O79" s="73">
        <f t="shared" si="26"/>
        <v>0</v>
      </c>
      <c r="P79" s="36">
        <f t="shared" si="27"/>
        <v>9.9999999999909051E-3</v>
      </c>
      <c r="Q79" s="37">
        <f t="shared" si="27"/>
        <v>3.0000000000001137E-2</v>
      </c>
      <c r="R79" s="8"/>
    </row>
    <row r="80" spans="1:18" s="17" customFormat="1" ht="15" hidden="1" customHeight="1" x14ac:dyDescent="0.25">
      <c r="A80" s="18" t="s">
        <v>97</v>
      </c>
      <c r="B80" s="25">
        <v>114246</v>
      </c>
      <c r="C80" s="20">
        <v>0.2</v>
      </c>
      <c r="D80" s="57">
        <v>6091</v>
      </c>
      <c r="E80" s="26">
        <v>6091</v>
      </c>
      <c r="F80" s="26">
        <v>6091</v>
      </c>
      <c r="G80" s="58">
        <v>6091</v>
      </c>
      <c r="H80" s="65">
        <f t="shared" si="23"/>
        <v>0</v>
      </c>
      <c r="I80" s="26">
        <f t="shared" si="24"/>
        <v>0</v>
      </c>
      <c r="J80" s="58">
        <f t="shared" si="25"/>
        <v>0</v>
      </c>
      <c r="K80" s="24">
        <v>113.97</v>
      </c>
      <c r="L80" s="36">
        <v>113.97</v>
      </c>
      <c r="M80" s="36">
        <v>113.98</v>
      </c>
      <c r="N80" s="37">
        <v>114</v>
      </c>
      <c r="O80" s="73">
        <f t="shared" si="26"/>
        <v>0</v>
      </c>
      <c r="P80" s="36">
        <f t="shared" si="27"/>
        <v>1.0000000000005116E-2</v>
      </c>
      <c r="Q80" s="37">
        <f t="shared" si="27"/>
        <v>3.0000000000001137E-2</v>
      </c>
      <c r="R80" s="8"/>
    </row>
    <row r="81" spans="1:18" s="17" customFormat="1" ht="15" hidden="1" customHeight="1" x14ac:dyDescent="0.25">
      <c r="A81" s="18" t="s">
        <v>97</v>
      </c>
      <c r="B81" s="25">
        <v>113821</v>
      </c>
      <c r="C81" s="20">
        <v>0.2</v>
      </c>
      <c r="D81" s="57">
        <v>6091</v>
      </c>
      <c r="E81" s="26">
        <v>6091</v>
      </c>
      <c r="F81" s="26">
        <v>6091</v>
      </c>
      <c r="G81" s="58">
        <v>6091</v>
      </c>
      <c r="H81" s="65">
        <f t="shared" si="23"/>
        <v>0</v>
      </c>
      <c r="I81" s="26">
        <f t="shared" si="24"/>
        <v>0</v>
      </c>
      <c r="J81" s="58">
        <f t="shared" si="25"/>
        <v>0</v>
      </c>
      <c r="K81" s="24">
        <v>113.63</v>
      </c>
      <c r="L81" s="36">
        <v>113.63</v>
      </c>
      <c r="M81" s="36">
        <v>113.65</v>
      </c>
      <c r="N81" s="37">
        <v>113.68</v>
      </c>
      <c r="O81" s="73">
        <f t="shared" si="26"/>
        <v>0</v>
      </c>
      <c r="P81" s="36">
        <f t="shared" si="27"/>
        <v>2.0000000000010232E-2</v>
      </c>
      <c r="Q81" s="37">
        <f t="shared" si="27"/>
        <v>5.0000000000011369E-2</v>
      </c>
      <c r="R81" s="8"/>
    </row>
    <row r="82" spans="1:18" s="17" customFormat="1" ht="15" hidden="1" customHeight="1" x14ac:dyDescent="0.25">
      <c r="A82" s="18" t="s">
        <v>97</v>
      </c>
      <c r="B82" s="25">
        <v>113668</v>
      </c>
      <c r="C82" s="20">
        <v>0.2</v>
      </c>
      <c r="D82" s="57">
        <v>6091</v>
      </c>
      <c r="E82" s="26">
        <v>6091</v>
      </c>
      <c r="F82" s="26">
        <v>6091</v>
      </c>
      <c r="G82" s="58">
        <v>6091</v>
      </c>
      <c r="H82" s="65">
        <f t="shared" si="23"/>
        <v>0</v>
      </c>
      <c r="I82" s="26">
        <f t="shared" si="24"/>
        <v>0</v>
      </c>
      <c r="J82" s="58">
        <f t="shared" si="25"/>
        <v>0</v>
      </c>
      <c r="K82" s="24">
        <v>113.3</v>
      </c>
      <c r="L82" s="36">
        <v>113.3</v>
      </c>
      <c r="M82" s="36">
        <v>113.32</v>
      </c>
      <c r="N82" s="37">
        <v>113.36</v>
      </c>
      <c r="O82" s="73">
        <f t="shared" si="26"/>
        <v>0</v>
      </c>
      <c r="P82" s="36">
        <f t="shared" si="27"/>
        <v>1.9999999999996021E-2</v>
      </c>
      <c r="Q82" s="37">
        <f t="shared" si="27"/>
        <v>6.0000000000002274E-2</v>
      </c>
      <c r="R82" s="8"/>
    </row>
    <row r="83" spans="1:18" s="17" customFormat="1" ht="15" hidden="1" customHeight="1" x14ac:dyDescent="0.25">
      <c r="A83" s="18" t="s">
        <v>97</v>
      </c>
      <c r="B83" s="25">
        <v>113632</v>
      </c>
      <c r="C83" s="20">
        <v>0.2</v>
      </c>
      <c r="D83" s="57">
        <v>6091</v>
      </c>
      <c r="E83" s="26">
        <v>6091</v>
      </c>
      <c r="F83" s="26">
        <v>6091</v>
      </c>
      <c r="G83" s="58">
        <v>6091</v>
      </c>
      <c r="H83" s="65">
        <f t="shared" si="23"/>
        <v>0</v>
      </c>
      <c r="I83" s="26">
        <f t="shared" si="24"/>
        <v>0</v>
      </c>
      <c r="J83" s="58">
        <f t="shared" si="25"/>
        <v>0</v>
      </c>
      <c r="K83" s="24">
        <v>113.28</v>
      </c>
      <c r="L83" s="36">
        <v>113.28</v>
      </c>
      <c r="M83" s="36">
        <v>113.3</v>
      </c>
      <c r="N83" s="37">
        <v>113.34</v>
      </c>
      <c r="O83" s="73">
        <f t="shared" si="26"/>
        <v>0</v>
      </c>
      <c r="P83" s="36">
        <f t="shared" si="27"/>
        <v>1.9999999999996021E-2</v>
      </c>
      <c r="Q83" s="37">
        <f t="shared" si="27"/>
        <v>6.0000000000002274E-2</v>
      </c>
      <c r="R83" s="8"/>
    </row>
    <row r="84" spans="1:18" s="17" customFormat="1" ht="15" hidden="1" customHeight="1" x14ac:dyDescent="0.25">
      <c r="A84" s="18" t="s">
        <v>97</v>
      </c>
      <c r="B84" s="25">
        <v>113539</v>
      </c>
      <c r="C84" s="20">
        <v>0.2</v>
      </c>
      <c r="D84" s="57">
        <v>6091</v>
      </c>
      <c r="E84" s="26">
        <v>6091</v>
      </c>
      <c r="F84" s="26">
        <v>6091</v>
      </c>
      <c r="G84" s="58">
        <v>6091</v>
      </c>
      <c r="H84" s="65">
        <f t="shared" si="23"/>
        <v>0</v>
      </c>
      <c r="I84" s="26">
        <f t="shared" si="24"/>
        <v>0</v>
      </c>
      <c r="J84" s="58">
        <f t="shared" si="25"/>
        <v>0</v>
      </c>
      <c r="K84" s="24">
        <v>113.25</v>
      </c>
      <c r="L84" s="36">
        <v>113.25</v>
      </c>
      <c r="M84" s="36">
        <v>113.27</v>
      </c>
      <c r="N84" s="37">
        <v>113.31</v>
      </c>
      <c r="O84" s="73">
        <f t="shared" si="26"/>
        <v>0</v>
      </c>
      <c r="P84" s="36">
        <f t="shared" si="27"/>
        <v>1.9999999999996021E-2</v>
      </c>
      <c r="Q84" s="37">
        <f t="shared" si="27"/>
        <v>6.0000000000002274E-2</v>
      </c>
      <c r="R84" s="8"/>
    </row>
    <row r="85" spans="1:18" s="17" customFormat="1" ht="15" hidden="1" customHeight="1" x14ac:dyDescent="0.25">
      <c r="A85" s="18" t="s">
        <v>97</v>
      </c>
      <c r="B85" s="25">
        <v>113080</v>
      </c>
      <c r="C85" s="20">
        <v>0.2</v>
      </c>
      <c r="D85" s="57">
        <v>6338</v>
      </c>
      <c r="E85" s="26">
        <v>6338</v>
      </c>
      <c r="F85" s="26">
        <v>6338</v>
      </c>
      <c r="G85" s="58">
        <v>6338</v>
      </c>
      <c r="H85" s="65">
        <f t="shared" si="23"/>
        <v>0</v>
      </c>
      <c r="I85" s="26">
        <f t="shared" si="24"/>
        <v>0</v>
      </c>
      <c r="J85" s="58">
        <f t="shared" si="25"/>
        <v>0</v>
      </c>
      <c r="K85" s="24">
        <v>112.88</v>
      </c>
      <c r="L85" s="36">
        <v>112.88</v>
      </c>
      <c r="M85" s="36">
        <v>112.91</v>
      </c>
      <c r="N85" s="37">
        <v>112.95</v>
      </c>
      <c r="O85" s="73">
        <f t="shared" si="26"/>
        <v>0</v>
      </c>
      <c r="P85" s="36">
        <f t="shared" si="27"/>
        <v>3.0000000000001137E-2</v>
      </c>
      <c r="Q85" s="37">
        <f t="shared" si="27"/>
        <v>7.000000000000739E-2</v>
      </c>
      <c r="R85" s="8"/>
    </row>
    <row r="86" spans="1:18" s="17" customFormat="1" ht="15" hidden="1" customHeight="1" x14ac:dyDescent="0.25">
      <c r="A86" s="18" t="s">
        <v>97</v>
      </c>
      <c r="B86" s="25">
        <v>112547</v>
      </c>
      <c r="C86" s="20">
        <v>0.2</v>
      </c>
      <c r="D86" s="57">
        <v>6338</v>
      </c>
      <c r="E86" s="26">
        <v>6338</v>
      </c>
      <c r="F86" s="26">
        <v>6338</v>
      </c>
      <c r="G86" s="58">
        <v>6338</v>
      </c>
      <c r="H86" s="65">
        <f t="shared" si="23"/>
        <v>0</v>
      </c>
      <c r="I86" s="26">
        <f t="shared" si="24"/>
        <v>0</v>
      </c>
      <c r="J86" s="58">
        <f t="shared" si="25"/>
        <v>0</v>
      </c>
      <c r="K86" s="24">
        <v>112.52</v>
      </c>
      <c r="L86" s="36">
        <v>112.52</v>
      </c>
      <c r="M86" s="36">
        <v>112.55</v>
      </c>
      <c r="N86" s="37">
        <v>112.6</v>
      </c>
      <c r="O86" s="73">
        <f t="shared" si="26"/>
        <v>0</v>
      </c>
      <c r="P86" s="36">
        <f t="shared" si="27"/>
        <v>3.0000000000001137E-2</v>
      </c>
      <c r="Q86" s="37">
        <f t="shared" si="27"/>
        <v>7.9999999999998295E-2</v>
      </c>
      <c r="R86" s="8"/>
    </row>
    <row r="87" spans="1:18" s="17" customFormat="1" ht="15" hidden="1" customHeight="1" x14ac:dyDescent="0.25">
      <c r="A87" s="18" t="s">
        <v>97</v>
      </c>
      <c r="B87" s="25">
        <v>111983</v>
      </c>
      <c r="C87" s="20">
        <v>0.2</v>
      </c>
      <c r="D87" s="57">
        <v>6613</v>
      </c>
      <c r="E87" s="26">
        <v>6613</v>
      </c>
      <c r="F87" s="26">
        <v>6613</v>
      </c>
      <c r="G87" s="58">
        <v>6613</v>
      </c>
      <c r="H87" s="65">
        <f t="shared" si="23"/>
        <v>0</v>
      </c>
      <c r="I87" s="26">
        <f t="shared" si="24"/>
        <v>0</v>
      </c>
      <c r="J87" s="58">
        <f t="shared" si="25"/>
        <v>0</v>
      </c>
      <c r="K87" s="24">
        <v>112.11</v>
      </c>
      <c r="L87" s="36">
        <v>112.11</v>
      </c>
      <c r="M87" s="36">
        <v>112.14</v>
      </c>
      <c r="N87" s="37">
        <v>112.21</v>
      </c>
      <c r="O87" s="73">
        <f t="shared" si="26"/>
        <v>0</v>
      </c>
      <c r="P87" s="36">
        <f t="shared" si="27"/>
        <v>3.0000000000001137E-2</v>
      </c>
      <c r="Q87" s="37">
        <f t="shared" si="27"/>
        <v>9.9999999999994316E-2</v>
      </c>
      <c r="R87" s="8"/>
    </row>
    <row r="88" spans="1:18" s="17" customFormat="1" ht="15" hidden="1" customHeight="1" x14ac:dyDescent="0.25">
      <c r="A88" s="18" t="s">
        <v>97</v>
      </c>
      <c r="B88" s="25">
        <v>111861</v>
      </c>
      <c r="C88" s="20">
        <v>0.2</v>
      </c>
      <c r="D88" s="57">
        <v>6613</v>
      </c>
      <c r="E88" s="26">
        <v>6613</v>
      </c>
      <c r="F88" s="26">
        <v>6613</v>
      </c>
      <c r="G88" s="58">
        <v>6613</v>
      </c>
      <c r="H88" s="65">
        <f t="shared" si="23"/>
        <v>0</v>
      </c>
      <c r="I88" s="26">
        <f t="shared" si="24"/>
        <v>0</v>
      </c>
      <c r="J88" s="58">
        <f t="shared" si="25"/>
        <v>0</v>
      </c>
      <c r="K88" s="24">
        <v>111.91</v>
      </c>
      <c r="L88" s="36">
        <v>111.91</v>
      </c>
      <c r="M88" s="36">
        <v>111.95</v>
      </c>
      <c r="N88" s="37">
        <v>112.03</v>
      </c>
      <c r="O88" s="73">
        <f t="shared" si="26"/>
        <v>0</v>
      </c>
      <c r="P88" s="36">
        <f t="shared" si="27"/>
        <v>4.0000000000006253E-2</v>
      </c>
      <c r="Q88" s="37">
        <f t="shared" si="27"/>
        <v>0.12000000000000455</v>
      </c>
      <c r="R88" s="8"/>
    </row>
    <row r="89" spans="1:18" s="17" customFormat="1" ht="15" hidden="1" customHeight="1" x14ac:dyDescent="0.25">
      <c r="A89" s="18" t="s">
        <v>97</v>
      </c>
      <c r="B89" s="25">
        <v>111833.5</v>
      </c>
      <c r="C89" s="20">
        <v>0.2</v>
      </c>
      <c r="D89" s="57" t="s">
        <v>61</v>
      </c>
      <c r="E89" s="26" t="s">
        <v>61</v>
      </c>
      <c r="F89" s="26" t="s">
        <v>61</v>
      </c>
      <c r="G89" s="58" t="s">
        <v>61</v>
      </c>
      <c r="H89" s="66"/>
      <c r="I89" s="66"/>
      <c r="J89" s="67"/>
      <c r="K89" s="10"/>
      <c r="L89" s="38"/>
      <c r="M89" s="38"/>
      <c r="N89" s="39"/>
      <c r="O89" s="41"/>
      <c r="P89" s="38"/>
      <c r="Q89" s="39"/>
      <c r="R89" s="8"/>
    </row>
    <row r="90" spans="1:18" s="17" customFormat="1" ht="15" hidden="1" customHeight="1" x14ac:dyDescent="0.25">
      <c r="A90" s="18" t="s">
        <v>97</v>
      </c>
      <c r="B90" s="25">
        <v>111799</v>
      </c>
      <c r="C90" s="20">
        <v>0.2</v>
      </c>
      <c r="D90" s="57">
        <v>6613</v>
      </c>
      <c r="E90" s="26">
        <v>6613</v>
      </c>
      <c r="F90" s="26">
        <v>6613</v>
      </c>
      <c r="G90" s="58">
        <v>6613</v>
      </c>
      <c r="H90" s="65">
        <f t="shared" si="23"/>
        <v>0</v>
      </c>
      <c r="I90" s="26">
        <f t="shared" si="24"/>
        <v>0</v>
      </c>
      <c r="J90" s="58">
        <f t="shared" si="25"/>
        <v>0</v>
      </c>
      <c r="K90" s="24">
        <v>111.81</v>
      </c>
      <c r="L90" s="36">
        <v>111.81</v>
      </c>
      <c r="M90" s="36">
        <v>111.88</v>
      </c>
      <c r="N90" s="37">
        <v>111.98</v>
      </c>
      <c r="O90" s="73">
        <f t="shared" ref="O90:O95" si="28">L90-K90</f>
        <v>0</v>
      </c>
      <c r="P90" s="36">
        <f t="shared" ref="P90:Q95" si="29">M90-K90</f>
        <v>6.9999999999993179E-2</v>
      </c>
      <c r="Q90" s="37">
        <f t="shared" si="29"/>
        <v>0.17000000000000171</v>
      </c>
      <c r="R90" s="8"/>
    </row>
    <row r="91" spans="1:18" s="17" customFormat="1" ht="15" hidden="1" customHeight="1" x14ac:dyDescent="0.25">
      <c r="A91" s="18" t="s">
        <v>97</v>
      </c>
      <c r="B91" s="25">
        <v>111699</v>
      </c>
      <c r="C91" s="20">
        <v>0.2</v>
      </c>
      <c r="D91" s="57">
        <v>6613</v>
      </c>
      <c r="E91" s="26">
        <v>6613</v>
      </c>
      <c r="F91" s="26">
        <v>6613</v>
      </c>
      <c r="G91" s="58">
        <v>6613</v>
      </c>
      <c r="H91" s="65">
        <f t="shared" si="23"/>
        <v>0</v>
      </c>
      <c r="I91" s="26">
        <f t="shared" si="24"/>
        <v>0</v>
      </c>
      <c r="J91" s="58">
        <f t="shared" si="25"/>
        <v>0</v>
      </c>
      <c r="K91" s="24">
        <v>111.76</v>
      </c>
      <c r="L91" s="36">
        <v>111.76</v>
      </c>
      <c r="M91" s="36">
        <v>111.84</v>
      </c>
      <c r="N91" s="37">
        <v>111.93</v>
      </c>
      <c r="O91" s="73">
        <f t="shared" si="28"/>
        <v>0</v>
      </c>
      <c r="P91" s="36">
        <f t="shared" si="29"/>
        <v>7.9999999999998295E-2</v>
      </c>
      <c r="Q91" s="37">
        <f t="shared" si="29"/>
        <v>0.17000000000000171</v>
      </c>
      <c r="R91" s="8"/>
    </row>
    <row r="92" spans="1:18" s="17" customFormat="1" ht="15" hidden="1" customHeight="1" x14ac:dyDescent="0.25">
      <c r="A92" s="18" t="s">
        <v>97</v>
      </c>
      <c r="B92" s="25">
        <v>111409</v>
      </c>
      <c r="C92" s="20">
        <v>0.2</v>
      </c>
      <c r="D92" s="57">
        <v>6613</v>
      </c>
      <c r="E92" s="26">
        <v>6613</v>
      </c>
      <c r="F92" s="26">
        <v>6613</v>
      </c>
      <c r="G92" s="58">
        <v>6613</v>
      </c>
      <c r="H92" s="65">
        <f t="shared" si="23"/>
        <v>0</v>
      </c>
      <c r="I92" s="26">
        <f t="shared" si="24"/>
        <v>0</v>
      </c>
      <c r="J92" s="58">
        <f t="shared" si="25"/>
        <v>0</v>
      </c>
      <c r="K92" s="24">
        <v>111.52</v>
      </c>
      <c r="L92" s="36">
        <v>111.53</v>
      </c>
      <c r="M92" s="36">
        <v>111.61</v>
      </c>
      <c r="N92" s="37">
        <v>111.71</v>
      </c>
      <c r="O92" s="73">
        <f t="shared" si="28"/>
        <v>1.0000000000005116E-2</v>
      </c>
      <c r="P92" s="36">
        <f t="shared" si="29"/>
        <v>9.0000000000003411E-2</v>
      </c>
      <c r="Q92" s="37">
        <f t="shared" si="29"/>
        <v>0.17999999999999261</v>
      </c>
      <c r="R92" s="8"/>
    </row>
    <row r="93" spans="1:18" s="17" customFormat="1" ht="15" hidden="1" customHeight="1" x14ac:dyDescent="0.25">
      <c r="A93" s="18" t="s">
        <v>97</v>
      </c>
      <c r="B93" s="25">
        <v>110813</v>
      </c>
      <c r="C93" s="20">
        <v>0.2</v>
      </c>
      <c r="D93" s="57">
        <v>6699</v>
      </c>
      <c r="E93" s="26">
        <v>6699</v>
      </c>
      <c r="F93" s="26">
        <v>6699</v>
      </c>
      <c r="G93" s="58">
        <v>6699</v>
      </c>
      <c r="H93" s="65">
        <f t="shared" si="23"/>
        <v>0</v>
      </c>
      <c r="I93" s="26">
        <f t="shared" si="24"/>
        <v>0</v>
      </c>
      <c r="J93" s="58">
        <f t="shared" si="25"/>
        <v>0</v>
      </c>
      <c r="K93" s="24">
        <v>111.16</v>
      </c>
      <c r="L93" s="36">
        <v>111.16</v>
      </c>
      <c r="M93" s="36">
        <v>111.27</v>
      </c>
      <c r="N93" s="37">
        <v>111.41</v>
      </c>
      <c r="O93" s="73">
        <f t="shared" si="28"/>
        <v>0</v>
      </c>
      <c r="P93" s="36">
        <f t="shared" si="29"/>
        <v>0.10999999999999943</v>
      </c>
      <c r="Q93" s="37">
        <f t="shared" si="29"/>
        <v>0.25</v>
      </c>
      <c r="R93" s="8"/>
    </row>
    <row r="94" spans="1:18" s="17" customFormat="1" ht="15" hidden="1" customHeight="1" x14ac:dyDescent="0.25">
      <c r="A94" s="18" t="s">
        <v>97</v>
      </c>
      <c r="B94" s="25">
        <v>110549</v>
      </c>
      <c r="C94" s="20">
        <v>0.2</v>
      </c>
      <c r="D94" s="57">
        <v>6699</v>
      </c>
      <c r="E94" s="26">
        <v>6699</v>
      </c>
      <c r="F94" s="26">
        <v>6699</v>
      </c>
      <c r="G94" s="58">
        <v>6699</v>
      </c>
      <c r="H94" s="65">
        <f t="shared" si="23"/>
        <v>0</v>
      </c>
      <c r="I94" s="26">
        <f t="shared" si="24"/>
        <v>0</v>
      </c>
      <c r="J94" s="58">
        <f t="shared" si="25"/>
        <v>0</v>
      </c>
      <c r="K94" s="24">
        <v>110.92</v>
      </c>
      <c r="L94" s="36">
        <v>110.93</v>
      </c>
      <c r="M94" s="36">
        <v>111.05</v>
      </c>
      <c r="N94" s="37">
        <v>111.21</v>
      </c>
      <c r="O94" s="73">
        <f t="shared" si="28"/>
        <v>1.0000000000005116E-2</v>
      </c>
      <c r="P94" s="36">
        <f t="shared" si="29"/>
        <v>0.12999999999999545</v>
      </c>
      <c r="Q94" s="37">
        <f t="shared" si="29"/>
        <v>0.27999999999998693</v>
      </c>
      <c r="R94" s="8"/>
    </row>
    <row r="95" spans="1:18" s="17" customFormat="1" ht="15" hidden="1" customHeight="1" x14ac:dyDescent="0.25">
      <c r="A95" s="18" t="s">
        <v>97</v>
      </c>
      <c r="B95" s="25">
        <v>110454</v>
      </c>
      <c r="C95" s="20">
        <v>0.2</v>
      </c>
      <c r="D95" s="57">
        <v>6973</v>
      </c>
      <c r="E95" s="26">
        <v>6973</v>
      </c>
      <c r="F95" s="26">
        <v>6973</v>
      </c>
      <c r="G95" s="58">
        <v>6973</v>
      </c>
      <c r="H95" s="65">
        <f t="shared" si="23"/>
        <v>0</v>
      </c>
      <c r="I95" s="26">
        <f t="shared" si="24"/>
        <v>0</v>
      </c>
      <c r="J95" s="58">
        <f t="shared" si="25"/>
        <v>0</v>
      </c>
      <c r="K95" s="24">
        <v>110.83</v>
      </c>
      <c r="L95" s="36">
        <v>110.83</v>
      </c>
      <c r="M95" s="36">
        <v>110.96</v>
      </c>
      <c r="N95" s="37">
        <v>111.13</v>
      </c>
      <c r="O95" s="73">
        <f t="shared" si="28"/>
        <v>0</v>
      </c>
      <c r="P95" s="36">
        <f t="shared" si="29"/>
        <v>0.12999999999999545</v>
      </c>
      <c r="Q95" s="37">
        <f t="shared" si="29"/>
        <v>0.29999999999999716</v>
      </c>
      <c r="R95" s="8"/>
    </row>
    <row r="96" spans="1:18" s="17" customFormat="1" ht="15" hidden="1" customHeight="1" x14ac:dyDescent="0.25">
      <c r="A96" s="18" t="s">
        <v>97</v>
      </c>
      <c r="B96" s="25">
        <v>110399</v>
      </c>
      <c r="C96" s="20">
        <v>0.2</v>
      </c>
      <c r="D96" s="57" t="s">
        <v>61</v>
      </c>
      <c r="E96" s="26" t="s">
        <v>61</v>
      </c>
      <c r="F96" s="26" t="s">
        <v>61</v>
      </c>
      <c r="G96" s="58" t="s">
        <v>61</v>
      </c>
      <c r="H96" s="66"/>
      <c r="I96" s="66"/>
      <c r="J96" s="67"/>
      <c r="K96" s="10"/>
      <c r="L96" s="38"/>
      <c r="M96" s="38"/>
      <c r="N96" s="39"/>
      <c r="O96" s="41"/>
      <c r="P96" s="38"/>
      <c r="Q96" s="39"/>
      <c r="R96" s="8"/>
    </row>
    <row r="97" spans="1:18" s="17" customFormat="1" ht="15" hidden="1" customHeight="1" x14ac:dyDescent="0.25">
      <c r="A97" s="18" t="s">
        <v>97</v>
      </c>
      <c r="B97" s="25">
        <v>110346</v>
      </c>
      <c r="C97" s="20">
        <v>0.2</v>
      </c>
      <c r="D97" s="57">
        <v>6973</v>
      </c>
      <c r="E97" s="26">
        <v>6973</v>
      </c>
      <c r="F97" s="26">
        <v>6973</v>
      </c>
      <c r="G97" s="58">
        <v>6973</v>
      </c>
      <c r="H97" s="65">
        <f t="shared" si="23"/>
        <v>0</v>
      </c>
      <c r="I97" s="26">
        <f t="shared" si="24"/>
        <v>0</v>
      </c>
      <c r="J97" s="58">
        <f t="shared" si="25"/>
        <v>0</v>
      </c>
      <c r="K97" s="24">
        <v>110.82</v>
      </c>
      <c r="L97" s="36">
        <v>110.76</v>
      </c>
      <c r="M97" s="36">
        <v>110.98</v>
      </c>
      <c r="N97" s="37">
        <v>111.14</v>
      </c>
      <c r="O97" s="73">
        <f t="shared" ref="O97:O101" si="30">L97-K97</f>
        <v>-5.9999999999988063E-2</v>
      </c>
      <c r="P97" s="36">
        <f t="shared" ref="P97:Q101" si="31">M97-K97</f>
        <v>0.1600000000000108</v>
      </c>
      <c r="Q97" s="37">
        <f t="shared" si="31"/>
        <v>0.37999999999999545</v>
      </c>
      <c r="R97" s="8"/>
    </row>
    <row r="98" spans="1:18" s="17" customFormat="1" ht="15" hidden="1" customHeight="1" x14ac:dyDescent="0.25">
      <c r="A98" s="18" t="s">
        <v>97</v>
      </c>
      <c r="B98" s="25">
        <v>110243</v>
      </c>
      <c r="C98" s="20">
        <v>0.2</v>
      </c>
      <c r="D98" s="57">
        <v>6973</v>
      </c>
      <c r="E98" s="26">
        <v>6973</v>
      </c>
      <c r="F98" s="26">
        <v>6973</v>
      </c>
      <c r="G98" s="58">
        <v>6973</v>
      </c>
      <c r="H98" s="65">
        <f t="shared" si="23"/>
        <v>0</v>
      </c>
      <c r="I98" s="26">
        <f t="shared" si="24"/>
        <v>0</v>
      </c>
      <c r="J98" s="58">
        <f t="shared" si="25"/>
        <v>0</v>
      </c>
      <c r="K98" s="24">
        <v>110.73</v>
      </c>
      <c r="L98" s="36">
        <v>110.7</v>
      </c>
      <c r="M98" s="36">
        <v>110.89</v>
      </c>
      <c r="N98" s="37">
        <v>111.05</v>
      </c>
      <c r="O98" s="73">
        <f t="shared" si="30"/>
        <v>-3.0000000000001137E-2</v>
      </c>
      <c r="P98" s="36">
        <f t="shared" si="31"/>
        <v>0.15999999999999659</v>
      </c>
      <c r="Q98" s="37">
        <f t="shared" si="31"/>
        <v>0.34999999999999432</v>
      </c>
      <c r="R98" s="8"/>
    </row>
    <row r="99" spans="1:18" s="17" customFormat="1" ht="15" hidden="1" customHeight="1" x14ac:dyDescent="0.25">
      <c r="A99" s="18" t="s">
        <v>97</v>
      </c>
      <c r="B99" s="25">
        <v>109208</v>
      </c>
      <c r="C99" s="20">
        <v>0.2</v>
      </c>
      <c r="D99" s="57">
        <v>6973</v>
      </c>
      <c r="E99" s="26">
        <v>6973</v>
      </c>
      <c r="F99" s="26">
        <v>6973</v>
      </c>
      <c r="G99" s="58">
        <v>6973</v>
      </c>
      <c r="H99" s="65">
        <f t="shared" si="23"/>
        <v>0</v>
      </c>
      <c r="I99" s="26">
        <f t="shared" si="24"/>
        <v>0</v>
      </c>
      <c r="J99" s="58">
        <f t="shared" si="25"/>
        <v>0</v>
      </c>
      <c r="K99" s="24">
        <v>109.35</v>
      </c>
      <c r="L99" s="36">
        <v>109.3</v>
      </c>
      <c r="M99" s="36">
        <v>109.66</v>
      </c>
      <c r="N99" s="37">
        <v>109.97</v>
      </c>
      <c r="O99" s="73">
        <f t="shared" si="30"/>
        <v>-4.9999999999997158E-2</v>
      </c>
      <c r="P99" s="36">
        <f t="shared" si="31"/>
        <v>0.31000000000000227</v>
      </c>
      <c r="Q99" s="37">
        <f t="shared" si="31"/>
        <v>0.67000000000000171</v>
      </c>
      <c r="R99" s="8"/>
    </row>
    <row r="100" spans="1:18" s="17" customFormat="1" ht="15" hidden="1" customHeight="1" x14ac:dyDescent="0.25">
      <c r="A100" s="18" t="s">
        <v>97</v>
      </c>
      <c r="B100" s="25">
        <v>108454</v>
      </c>
      <c r="C100" s="20">
        <v>0.2</v>
      </c>
      <c r="D100" s="57">
        <v>6973</v>
      </c>
      <c r="E100" s="26">
        <v>6973</v>
      </c>
      <c r="F100" s="26">
        <v>6973</v>
      </c>
      <c r="G100" s="58">
        <v>6973</v>
      </c>
      <c r="H100" s="65">
        <f t="shared" si="23"/>
        <v>0</v>
      </c>
      <c r="I100" s="26">
        <f t="shared" si="24"/>
        <v>0</v>
      </c>
      <c r="J100" s="58">
        <f t="shared" si="25"/>
        <v>0</v>
      </c>
      <c r="K100" s="24">
        <v>108.39</v>
      </c>
      <c r="L100" s="36">
        <v>108.32</v>
      </c>
      <c r="M100" s="36">
        <v>108.85</v>
      </c>
      <c r="N100" s="37">
        <v>109.27</v>
      </c>
      <c r="O100" s="73">
        <f t="shared" si="30"/>
        <v>-7.000000000000739E-2</v>
      </c>
      <c r="P100" s="36">
        <f t="shared" si="31"/>
        <v>0.45999999999999375</v>
      </c>
      <c r="Q100" s="37">
        <f t="shared" si="31"/>
        <v>0.95000000000000284</v>
      </c>
      <c r="R100" s="8"/>
    </row>
    <row r="101" spans="1:18" s="17" customFormat="1" ht="15" customHeight="1" x14ac:dyDescent="0.25">
      <c r="A101" s="18" t="s">
        <v>97</v>
      </c>
      <c r="B101" s="25">
        <v>108354</v>
      </c>
      <c r="C101" s="20">
        <v>0.2</v>
      </c>
      <c r="D101" s="57">
        <v>6973</v>
      </c>
      <c r="E101" s="26">
        <v>6973</v>
      </c>
      <c r="F101" s="26">
        <v>6973</v>
      </c>
      <c r="G101" s="58">
        <v>6973</v>
      </c>
      <c r="H101" s="65">
        <f t="shared" si="23"/>
        <v>0</v>
      </c>
      <c r="I101" s="26">
        <f t="shared" si="24"/>
        <v>0</v>
      </c>
      <c r="J101" s="58">
        <f t="shared" si="25"/>
        <v>0</v>
      </c>
      <c r="K101" s="24">
        <v>108.29</v>
      </c>
      <c r="L101" s="36">
        <v>108.21</v>
      </c>
      <c r="M101" s="36">
        <v>108.77</v>
      </c>
      <c r="N101" s="37">
        <v>109.21</v>
      </c>
      <c r="O101" s="73">
        <f t="shared" si="30"/>
        <v>-8.0000000000012506E-2</v>
      </c>
      <c r="P101" s="36">
        <f t="shared" si="31"/>
        <v>0.47999999999998977</v>
      </c>
      <c r="Q101" s="37">
        <f t="shared" si="31"/>
        <v>1</v>
      </c>
      <c r="R101" s="8"/>
    </row>
    <row r="102" spans="1:18" s="17" customFormat="1" ht="15" customHeight="1" x14ac:dyDescent="0.25">
      <c r="A102" s="18" t="s">
        <v>97</v>
      </c>
      <c r="B102" s="25">
        <v>108339</v>
      </c>
      <c r="C102" s="20">
        <v>0.2</v>
      </c>
      <c r="D102" s="112" t="s">
        <v>102</v>
      </c>
      <c r="E102" s="113"/>
      <c r="F102" s="113"/>
      <c r="G102" s="114"/>
      <c r="H102" s="66"/>
      <c r="I102" s="66"/>
      <c r="J102" s="67"/>
      <c r="K102" s="10"/>
      <c r="L102" s="38"/>
      <c r="M102" s="38"/>
      <c r="N102" s="39"/>
      <c r="O102" s="41"/>
      <c r="P102" s="38"/>
      <c r="Q102" s="39"/>
      <c r="R102" s="8"/>
    </row>
    <row r="103" spans="1:18" s="17" customFormat="1" ht="15" customHeight="1" x14ac:dyDescent="0.25">
      <c r="A103" s="18" t="s">
        <v>97</v>
      </c>
      <c r="B103" s="25">
        <v>108323</v>
      </c>
      <c r="C103" s="20">
        <v>0.2</v>
      </c>
      <c r="D103" s="57">
        <v>6973</v>
      </c>
      <c r="E103" s="26">
        <v>6973</v>
      </c>
      <c r="F103" s="26">
        <v>6973</v>
      </c>
      <c r="G103" s="58">
        <v>6973</v>
      </c>
      <c r="H103" s="65">
        <f t="shared" si="23"/>
        <v>0</v>
      </c>
      <c r="I103" s="26">
        <f t="shared" si="24"/>
        <v>0</v>
      </c>
      <c r="J103" s="58">
        <f t="shared" si="25"/>
        <v>0</v>
      </c>
      <c r="K103" s="24">
        <v>107.7</v>
      </c>
      <c r="L103" s="36">
        <v>107.62</v>
      </c>
      <c r="M103" s="36">
        <v>108.29</v>
      </c>
      <c r="N103" s="37">
        <v>108.91</v>
      </c>
      <c r="O103" s="73">
        <f t="shared" ref="O103:O151" si="32">L103-K103</f>
        <v>-7.9999999999998295E-2</v>
      </c>
      <c r="P103" s="36">
        <f t="shared" ref="P103:Q136" si="33">M103-K103</f>
        <v>0.59000000000000341</v>
      </c>
      <c r="Q103" s="37">
        <f t="shared" si="33"/>
        <v>1.289999999999992</v>
      </c>
      <c r="R103" s="8"/>
    </row>
    <row r="104" spans="1:18" s="17" customFormat="1" ht="15" customHeight="1" x14ac:dyDescent="0.25">
      <c r="A104" s="18" t="s">
        <v>97</v>
      </c>
      <c r="B104" s="25">
        <v>108221</v>
      </c>
      <c r="C104" s="20">
        <v>0.2</v>
      </c>
      <c r="D104" s="57">
        <v>7303</v>
      </c>
      <c r="E104" s="26">
        <v>7303</v>
      </c>
      <c r="F104" s="26">
        <v>7303</v>
      </c>
      <c r="G104" s="58">
        <v>7303</v>
      </c>
      <c r="H104" s="65">
        <f t="shared" si="23"/>
        <v>0</v>
      </c>
      <c r="I104" s="26">
        <f t="shared" si="24"/>
        <v>0</v>
      </c>
      <c r="J104" s="58">
        <f t="shared" si="25"/>
        <v>0</v>
      </c>
      <c r="K104" s="24">
        <v>107.52</v>
      </c>
      <c r="L104" s="36">
        <v>107.43</v>
      </c>
      <c r="M104" s="36">
        <v>108.16</v>
      </c>
      <c r="N104" s="37">
        <v>108.82</v>
      </c>
      <c r="O104" s="73">
        <f t="shared" si="32"/>
        <v>-8.99999999999892E-2</v>
      </c>
      <c r="P104" s="36">
        <f t="shared" si="33"/>
        <v>0.64000000000000057</v>
      </c>
      <c r="Q104" s="37">
        <f t="shared" si="33"/>
        <v>1.3899999999999864</v>
      </c>
      <c r="R104" s="8"/>
    </row>
    <row r="105" spans="1:18" s="17" customFormat="1" ht="15" customHeight="1" x14ac:dyDescent="0.25">
      <c r="A105" s="18" t="s">
        <v>97</v>
      </c>
      <c r="B105" s="25">
        <v>107598</v>
      </c>
      <c r="C105" s="20">
        <v>0.2</v>
      </c>
      <c r="D105" s="57">
        <v>7303</v>
      </c>
      <c r="E105" s="26">
        <v>7303</v>
      </c>
      <c r="F105" s="26">
        <v>7303</v>
      </c>
      <c r="G105" s="58">
        <v>7303</v>
      </c>
      <c r="H105" s="65">
        <f t="shared" si="23"/>
        <v>0</v>
      </c>
      <c r="I105" s="26">
        <f t="shared" si="24"/>
        <v>0</v>
      </c>
      <c r="J105" s="58">
        <f t="shared" si="25"/>
        <v>0</v>
      </c>
      <c r="K105" s="24">
        <v>106.78</v>
      </c>
      <c r="L105" s="36">
        <v>106.66</v>
      </c>
      <c r="M105" s="36">
        <v>107.62</v>
      </c>
      <c r="N105" s="37">
        <v>108.42</v>
      </c>
      <c r="O105" s="73">
        <f t="shared" si="32"/>
        <v>-0.12000000000000455</v>
      </c>
      <c r="P105" s="36">
        <f t="shared" si="33"/>
        <v>0.84000000000000341</v>
      </c>
      <c r="Q105" s="37">
        <f t="shared" si="33"/>
        <v>1.7600000000000051</v>
      </c>
      <c r="R105" s="8"/>
    </row>
    <row r="106" spans="1:18" s="17" customFormat="1" ht="15" customHeight="1" x14ac:dyDescent="0.25">
      <c r="A106" s="18" t="s">
        <v>97</v>
      </c>
      <c r="B106" s="25">
        <v>106727</v>
      </c>
      <c r="C106" s="20">
        <v>0.2</v>
      </c>
      <c r="D106" s="57">
        <v>7303</v>
      </c>
      <c r="E106" s="26">
        <v>7303</v>
      </c>
      <c r="F106" s="26">
        <v>7303</v>
      </c>
      <c r="G106" s="58">
        <v>7303</v>
      </c>
      <c r="H106" s="65">
        <f t="shared" si="23"/>
        <v>0</v>
      </c>
      <c r="I106" s="26">
        <f t="shared" si="24"/>
        <v>0</v>
      </c>
      <c r="J106" s="58">
        <f t="shared" si="25"/>
        <v>0</v>
      </c>
      <c r="K106" s="24">
        <v>106</v>
      </c>
      <c r="L106" s="36">
        <v>105.83</v>
      </c>
      <c r="M106" s="36">
        <v>107.08</v>
      </c>
      <c r="N106" s="37">
        <v>108.02</v>
      </c>
      <c r="O106" s="73">
        <f t="shared" si="32"/>
        <v>-0.17000000000000171</v>
      </c>
      <c r="P106" s="36">
        <f t="shared" si="33"/>
        <v>1.0799999999999983</v>
      </c>
      <c r="Q106" s="37">
        <f t="shared" si="33"/>
        <v>2.1899999999999977</v>
      </c>
      <c r="R106" s="8"/>
    </row>
    <row r="107" spans="1:18" s="17" customFormat="1" ht="15" customHeight="1" x14ac:dyDescent="0.25">
      <c r="A107" s="18" t="s">
        <v>97</v>
      </c>
      <c r="B107" s="25">
        <v>105640</v>
      </c>
      <c r="C107" s="20">
        <v>0.2</v>
      </c>
      <c r="D107" s="57">
        <v>7303</v>
      </c>
      <c r="E107" s="26">
        <v>7303</v>
      </c>
      <c r="F107" s="26">
        <v>7303</v>
      </c>
      <c r="G107" s="58">
        <v>7303</v>
      </c>
      <c r="H107" s="65">
        <f t="shared" si="23"/>
        <v>0</v>
      </c>
      <c r="I107" s="26">
        <f t="shared" si="24"/>
        <v>0</v>
      </c>
      <c r="J107" s="58">
        <f t="shared" si="25"/>
        <v>0</v>
      </c>
      <c r="K107" s="24">
        <v>104.94</v>
      </c>
      <c r="L107" s="36">
        <v>104.67</v>
      </c>
      <c r="M107" s="36">
        <v>106.53</v>
      </c>
      <c r="N107" s="37">
        <v>107.72</v>
      </c>
      <c r="O107" s="73">
        <f t="shared" si="32"/>
        <v>-0.26999999999999602</v>
      </c>
      <c r="P107" s="36">
        <f t="shared" si="33"/>
        <v>1.5900000000000034</v>
      </c>
      <c r="Q107" s="37">
        <f t="shared" si="33"/>
        <v>3.0499999999999972</v>
      </c>
      <c r="R107" s="8"/>
    </row>
    <row r="108" spans="1:18" x14ac:dyDescent="0.25">
      <c r="A108" s="5" t="s">
        <v>4</v>
      </c>
      <c r="B108" s="26" t="s">
        <v>5</v>
      </c>
      <c r="C108" s="20">
        <v>0.2</v>
      </c>
      <c r="D108" s="57">
        <v>6331</v>
      </c>
      <c r="E108" s="28">
        <v>6331</v>
      </c>
      <c r="F108" s="28">
        <v>6331</v>
      </c>
      <c r="G108" s="59">
        <v>6331</v>
      </c>
      <c r="H108" s="65">
        <f t="shared" si="23"/>
        <v>0</v>
      </c>
      <c r="I108" s="26">
        <f t="shared" si="24"/>
        <v>0</v>
      </c>
      <c r="J108" s="58">
        <f t="shared" si="25"/>
        <v>0</v>
      </c>
      <c r="K108" s="73">
        <v>104.48</v>
      </c>
      <c r="L108" s="36">
        <v>104.15</v>
      </c>
      <c r="M108" s="36">
        <v>103.47</v>
      </c>
      <c r="N108" s="37">
        <v>102.55</v>
      </c>
      <c r="O108" s="73">
        <f t="shared" si="32"/>
        <v>-0.32999999999999829</v>
      </c>
      <c r="P108" s="36">
        <f t="shared" si="33"/>
        <v>-1.0100000000000051</v>
      </c>
      <c r="Q108" s="37">
        <f t="shared" si="33"/>
        <v>-1.6000000000000085</v>
      </c>
      <c r="R108" s="16" t="str">
        <f t="shared" ref="R108:R152" si="34">B108</f>
        <v>105083.*</v>
      </c>
    </row>
    <row r="109" spans="1:18" x14ac:dyDescent="0.25">
      <c r="A109" s="5" t="s">
        <v>4</v>
      </c>
      <c r="B109" s="26" t="s">
        <v>6</v>
      </c>
      <c r="C109" s="20">
        <v>0.2</v>
      </c>
      <c r="D109" s="57">
        <v>6364</v>
      </c>
      <c r="E109" s="28">
        <v>6364</v>
      </c>
      <c r="F109" s="28">
        <v>6364</v>
      </c>
      <c r="G109" s="59">
        <v>6364</v>
      </c>
      <c r="H109" s="68">
        <f t="shared" ref="H109:H114" si="35">E109-D109</f>
        <v>0</v>
      </c>
      <c r="I109" s="28">
        <f t="shared" ref="I109:I114" si="36">F109-D109</f>
        <v>0</v>
      </c>
      <c r="J109" s="59">
        <f>G109-D109</f>
        <v>0</v>
      </c>
      <c r="K109" s="73">
        <v>104.28</v>
      </c>
      <c r="L109" s="36">
        <v>103.91</v>
      </c>
      <c r="M109" s="36">
        <v>103.09</v>
      </c>
      <c r="N109" s="37">
        <v>101.96</v>
      </c>
      <c r="O109" s="24">
        <f t="shared" si="32"/>
        <v>-0.37000000000000455</v>
      </c>
      <c r="P109" s="23">
        <f t="shared" si="33"/>
        <v>-1.1899999999999977</v>
      </c>
      <c r="Q109" s="37">
        <f t="shared" si="33"/>
        <v>-1.9500000000000028</v>
      </c>
      <c r="R109" s="16" t="str">
        <f t="shared" si="34"/>
        <v>104805.*</v>
      </c>
    </row>
    <row r="110" spans="1:18" x14ac:dyDescent="0.25">
      <c r="A110" s="5" t="s">
        <v>7</v>
      </c>
      <c r="B110" s="26">
        <v>104527</v>
      </c>
      <c r="C110" s="20">
        <v>0.2</v>
      </c>
      <c r="D110" s="57">
        <v>5121</v>
      </c>
      <c r="E110" s="28">
        <v>4480</v>
      </c>
      <c r="F110" s="28">
        <v>3451</v>
      </c>
      <c r="G110" s="59">
        <v>2457</v>
      </c>
      <c r="H110" s="68">
        <f t="shared" si="35"/>
        <v>-641</v>
      </c>
      <c r="I110" s="28">
        <f t="shared" si="36"/>
        <v>-1670</v>
      </c>
      <c r="J110" s="59">
        <f t="shared" ref="J110:J163" si="37">G110-D110</f>
        <v>-2664</v>
      </c>
      <c r="K110" s="73">
        <v>104.14</v>
      </c>
      <c r="L110" s="36">
        <v>103.82</v>
      </c>
      <c r="M110" s="36">
        <v>103.1</v>
      </c>
      <c r="N110" s="37">
        <v>102.08</v>
      </c>
      <c r="O110" s="24">
        <f t="shared" si="32"/>
        <v>-0.32000000000000739</v>
      </c>
      <c r="P110" s="23">
        <f t="shared" si="33"/>
        <v>-1.0400000000000063</v>
      </c>
      <c r="Q110" s="37">
        <f t="shared" si="33"/>
        <v>-1.7399999999999949</v>
      </c>
      <c r="R110" s="16">
        <f t="shared" si="34"/>
        <v>104527</v>
      </c>
    </row>
    <row r="111" spans="1:18" x14ac:dyDescent="0.25">
      <c r="A111" s="5" t="s">
        <v>7</v>
      </c>
      <c r="B111" s="26">
        <v>103364</v>
      </c>
      <c r="C111" s="20">
        <v>0.2</v>
      </c>
      <c r="D111" s="57">
        <v>5444</v>
      </c>
      <c r="E111" s="28">
        <v>4847</v>
      </c>
      <c r="F111" s="28">
        <v>3863</v>
      </c>
      <c r="G111" s="59">
        <v>2876</v>
      </c>
      <c r="H111" s="68">
        <f t="shared" si="35"/>
        <v>-597</v>
      </c>
      <c r="I111" s="28">
        <f t="shared" si="36"/>
        <v>-1581</v>
      </c>
      <c r="J111" s="59">
        <f t="shared" si="37"/>
        <v>-2568</v>
      </c>
      <c r="K111" s="73">
        <v>103.58</v>
      </c>
      <c r="L111" s="36">
        <v>103.3</v>
      </c>
      <c r="M111" s="36">
        <v>102.65</v>
      </c>
      <c r="N111" s="37">
        <v>101.72</v>
      </c>
      <c r="O111" s="24">
        <f t="shared" si="32"/>
        <v>-0.28000000000000114</v>
      </c>
      <c r="P111" s="23">
        <f t="shared" si="33"/>
        <v>-0.92999999999999261</v>
      </c>
      <c r="Q111" s="37">
        <f t="shared" si="33"/>
        <v>-1.5799999999999983</v>
      </c>
      <c r="R111" s="16">
        <f t="shared" si="34"/>
        <v>103364</v>
      </c>
    </row>
    <row r="112" spans="1:18" x14ac:dyDescent="0.25">
      <c r="A112" s="5" t="s">
        <v>7</v>
      </c>
      <c r="B112" s="26">
        <v>102317</v>
      </c>
      <c r="C112" s="20">
        <v>0.2</v>
      </c>
      <c r="D112" s="57">
        <v>5734</v>
      </c>
      <c r="E112" s="28">
        <v>5181</v>
      </c>
      <c r="F112" s="28">
        <v>4249</v>
      </c>
      <c r="G112" s="59">
        <v>3286</v>
      </c>
      <c r="H112" s="68">
        <f t="shared" si="35"/>
        <v>-553</v>
      </c>
      <c r="I112" s="28">
        <f t="shared" si="36"/>
        <v>-1485</v>
      </c>
      <c r="J112" s="59">
        <f t="shared" si="37"/>
        <v>-2448</v>
      </c>
      <c r="K112" s="73">
        <v>103.03</v>
      </c>
      <c r="L112" s="36">
        <v>102.77</v>
      </c>
      <c r="M112" s="36">
        <v>102.17</v>
      </c>
      <c r="N112" s="37">
        <v>101.31</v>
      </c>
      <c r="O112" s="24">
        <f t="shared" si="32"/>
        <v>-0.26000000000000512</v>
      </c>
      <c r="P112" s="23">
        <f t="shared" si="33"/>
        <v>-0.85999999999999943</v>
      </c>
      <c r="Q112" s="37">
        <f t="shared" si="33"/>
        <v>-1.4599999999999937</v>
      </c>
      <c r="R112" s="16">
        <f t="shared" si="34"/>
        <v>102317</v>
      </c>
    </row>
    <row r="113" spans="1:18" x14ac:dyDescent="0.25">
      <c r="A113" s="5" t="s">
        <v>7</v>
      </c>
      <c r="B113" s="26">
        <v>101430</v>
      </c>
      <c r="C113" s="20">
        <v>0.2</v>
      </c>
      <c r="D113" s="57">
        <v>5975</v>
      </c>
      <c r="E113" s="28">
        <v>5464</v>
      </c>
      <c r="F113" s="28">
        <v>4585</v>
      </c>
      <c r="G113" s="59">
        <v>3655</v>
      </c>
      <c r="H113" s="68">
        <f t="shared" si="35"/>
        <v>-511</v>
      </c>
      <c r="I113" s="28">
        <f t="shared" si="36"/>
        <v>-1390</v>
      </c>
      <c r="J113" s="59">
        <f t="shared" si="37"/>
        <v>-2320</v>
      </c>
      <c r="K113" s="73">
        <v>102.48</v>
      </c>
      <c r="L113" s="36">
        <v>102.26</v>
      </c>
      <c r="M113" s="36">
        <v>101.71</v>
      </c>
      <c r="N113" s="37">
        <v>100.9</v>
      </c>
      <c r="O113" s="24">
        <f t="shared" si="32"/>
        <v>-0.21999999999999886</v>
      </c>
      <c r="P113" s="23">
        <f t="shared" si="33"/>
        <v>-0.77000000000001023</v>
      </c>
      <c r="Q113" s="37">
        <f t="shared" si="33"/>
        <v>-1.3599999999999994</v>
      </c>
      <c r="R113" s="16">
        <f t="shared" si="34"/>
        <v>101430</v>
      </c>
    </row>
    <row r="114" spans="1:18" x14ac:dyDescent="0.25">
      <c r="A114" s="5" t="s">
        <v>7</v>
      </c>
      <c r="B114" s="26">
        <v>101325</v>
      </c>
      <c r="C114" s="20">
        <v>0.2</v>
      </c>
      <c r="D114" s="57">
        <v>5975</v>
      </c>
      <c r="E114" s="28">
        <v>5464</v>
      </c>
      <c r="F114" s="28">
        <v>4585</v>
      </c>
      <c r="G114" s="59">
        <v>3655</v>
      </c>
      <c r="H114" s="68">
        <f t="shared" si="35"/>
        <v>-511</v>
      </c>
      <c r="I114" s="28">
        <f t="shared" si="36"/>
        <v>-1390</v>
      </c>
      <c r="J114" s="59">
        <f t="shared" si="37"/>
        <v>-2320</v>
      </c>
      <c r="K114" s="73">
        <v>102.45</v>
      </c>
      <c r="L114" s="36">
        <v>102.22</v>
      </c>
      <c r="M114" s="36">
        <v>101.67</v>
      </c>
      <c r="N114" s="37">
        <v>100.85</v>
      </c>
      <c r="O114" s="24">
        <f t="shared" si="32"/>
        <v>-0.23000000000000398</v>
      </c>
      <c r="P114" s="23">
        <f t="shared" si="33"/>
        <v>-0.78000000000000114</v>
      </c>
      <c r="Q114" s="37">
        <f t="shared" si="33"/>
        <v>-1.3700000000000045</v>
      </c>
      <c r="R114" s="16">
        <f t="shared" si="34"/>
        <v>101325</v>
      </c>
    </row>
    <row r="115" spans="1:18" ht="14.45" customHeight="1" x14ac:dyDescent="0.25">
      <c r="A115" s="5" t="s">
        <v>7</v>
      </c>
      <c r="B115" s="26">
        <v>101296</v>
      </c>
      <c r="C115" s="20">
        <v>0.2</v>
      </c>
      <c r="D115" s="112" t="s">
        <v>103</v>
      </c>
      <c r="E115" s="113"/>
      <c r="F115" s="113"/>
      <c r="G115" s="114"/>
      <c r="H115" s="66"/>
      <c r="I115" s="66"/>
      <c r="J115" s="67"/>
      <c r="K115" s="41"/>
      <c r="L115" s="38"/>
      <c r="M115" s="38"/>
      <c r="N115" s="39"/>
      <c r="O115" s="41"/>
      <c r="P115" s="38"/>
      <c r="Q115" s="39"/>
      <c r="R115" s="16">
        <f t="shared" si="34"/>
        <v>101296</v>
      </c>
    </row>
    <row r="116" spans="1:18" x14ac:dyDescent="0.25">
      <c r="A116" s="5" t="s">
        <v>7</v>
      </c>
      <c r="B116" s="26">
        <v>101274</v>
      </c>
      <c r="C116" s="20">
        <v>0.2</v>
      </c>
      <c r="D116" s="57">
        <v>5975</v>
      </c>
      <c r="E116" s="28">
        <v>5464</v>
      </c>
      <c r="F116" s="28">
        <v>4585</v>
      </c>
      <c r="G116" s="59">
        <v>3655</v>
      </c>
      <c r="H116" s="68">
        <f t="shared" ref="H116:H121" si="38">E116-D116</f>
        <v>-511</v>
      </c>
      <c r="I116" s="28">
        <f t="shared" ref="I116:I121" si="39">F116-D116</f>
        <v>-1390</v>
      </c>
      <c r="J116" s="59">
        <f t="shared" si="37"/>
        <v>-2320</v>
      </c>
      <c r="K116" s="73">
        <v>102.3</v>
      </c>
      <c r="L116" s="36">
        <v>102.08</v>
      </c>
      <c r="M116" s="36">
        <v>101.52</v>
      </c>
      <c r="N116" s="37">
        <v>100.74</v>
      </c>
      <c r="O116" s="24">
        <f t="shared" si="32"/>
        <v>-0.21999999999999886</v>
      </c>
      <c r="P116" s="23">
        <f t="shared" si="33"/>
        <v>-0.78000000000000114</v>
      </c>
      <c r="Q116" s="37">
        <f t="shared" si="33"/>
        <v>-1.3400000000000034</v>
      </c>
      <c r="R116" s="16">
        <f t="shared" si="34"/>
        <v>101274</v>
      </c>
    </row>
    <row r="117" spans="1:18" x14ac:dyDescent="0.25">
      <c r="A117" s="5" t="s">
        <v>7</v>
      </c>
      <c r="B117" s="26">
        <v>101172</v>
      </c>
      <c r="C117" s="20">
        <v>0.2</v>
      </c>
      <c r="D117" s="57">
        <v>5975</v>
      </c>
      <c r="E117" s="28">
        <v>5464</v>
      </c>
      <c r="F117" s="28">
        <v>4585</v>
      </c>
      <c r="G117" s="59">
        <v>3655</v>
      </c>
      <c r="H117" s="68">
        <f t="shared" si="38"/>
        <v>-511</v>
      </c>
      <c r="I117" s="28">
        <f t="shared" si="39"/>
        <v>-1390</v>
      </c>
      <c r="J117" s="59">
        <f t="shared" si="37"/>
        <v>-2320</v>
      </c>
      <c r="K117" s="73">
        <v>102.27</v>
      </c>
      <c r="L117" s="36">
        <v>102.04</v>
      </c>
      <c r="M117" s="36">
        <v>101.47</v>
      </c>
      <c r="N117" s="37">
        <v>100.69</v>
      </c>
      <c r="O117" s="24">
        <f t="shared" si="32"/>
        <v>-0.22999999999998977</v>
      </c>
      <c r="P117" s="23">
        <f t="shared" si="33"/>
        <v>-0.79999999999999716</v>
      </c>
      <c r="Q117" s="37">
        <f t="shared" si="33"/>
        <v>-1.3500000000000085</v>
      </c>
      <c r="R117" s="16">
        <f t="shared" si="34"/>
        <v>101172</v>
      </c>
    </row>
    <row r="118" spans="1:18" x14ac:dyDescent="0.25">
      <c r="A118" s="5" t="s">
        <v>8</v>
      </c>
      <c r="B118" s="26">
        <v>100723</v>
      </c>
      <c r="C118" s="20">
        <v>0.2</v>
      </c>
      <c r="D118" s="57">
        <v>6509</v>
      </c>
      <c r="E118" s="28">
        <v>6063</v>
      </c>
      <c r="F118" s="28">
        <v>5183</v>
      </c>
      <c r="G118" s="59">
        <v>4257</v>
      </c>
      <c r="H118" s="68">
        <f t="shared" si="38"/>
        <v>-446</v>
      </c>
      <c r="I118" s="28">
        <f t="shared" si="39"/>
        <v>-1326</v>
      </c>
      <c r="J118" s="59">
        <f t="shared" si="37"/>
        <v>-2252</v>
      </c>
      <c r="K118" s="73">
        <v>101.77</v>
      </c>
      <c r="L118" s="36">
        <v>101.56</v>
      </c>
      <c r="M118" s="36">
        <v>101.03</v>
      </c>
      <c r="N118" s="37">
        <v>100.33</v>
      </c>
      <c r="O118" s="24">
        <f t="shared" si="32"/>
        <v>-0.20999999999999375</v>
      </c>
      <c r="P118" s="23">
        <f t="shared" si="33"/>
        <v>-0.73999999999999488</v>
      </c>
      <c r="Q118" s="37">
        <f t="shared" si="33"/>
        <v>-1.230000000000004</v>
      </c>
      <c r="R118" s="16">
        <f t="shared" si="34"/>
        <v>100723</v>
      </c>
    </row>
    <row r="119" spans="1:18" x14ac:dyDescent="0.25">
      <c r="A119" s="5" t="s">
        <v>8</v>
      </c>
      <c r="B119" s="26">
        <v>99963</v>
      </c>
      <c r="C119" s="20">
        <v>0.2</v>
      </c>
      <c r="D119" s="57">
        <v>6509</v>
      </c>
      <c r="E119" s="28">
        <v>6063</v>
      </c>
      <c r="F119" s="28">
        <v>5183</v>
      </c>
      <c r="G119" s="59">
        <v>4257</v>
      </c>
      <c r="H119" s="68">
        <f t="shared" si="38"/>
        <v>-446</v>
      </c>
      <c r="I119" s="28">
        <f t="shared" si="39"/>
        <v>-1326</v>
      </c>
      <c r="J119" s="59">
        <f t="shared" si="37"/>
        <v>-2252</v>
      </c>
      <c r="K119" s="73">
        <v>101.31</v>
      </c>
      <c r="L119" s="36">
        <v>101.12</v>
      </c>
      <c r="M119" s="36">
        <v>100.63</v>
      </c>
      <c r="N119" s="37">
        <v>99.97</v>
      </c>
      <c r="O119" s="24">
        <f t="shared" si="32"/>
        <v>-0.18999999999999773</v>
      </c>
      <c r="P119" s="23">
        <f t="shared" si="33"/>
        <v>-0.68000000000000682</v>
      </c>
      <c r="Q119" s="37">
        <f t="shared" si="33"/>
        <v>-1.1500000000000057</v>
      </c>
      <c r="R119" s="16">
        <f t="shared" si="34"/>
        <v>99963</v>
      </c>
    </row>
    <row r="120" spans="1:18" x14ac:dyDescent="0.25">
      <c r="A120" s="5" t="s">
        <v>8</v>
      </c>
      <c r="B120" s="26">
        <v>99304</v>
      </c>
      <c r="C120" s="20">
        <v>0.2</v>
      </c>
      <c r="D120" s="57">
        <v>6509</v>
      </c>
      <c r="E120" s="28">
        <v>6063</v>
      </c>
      <c r="F120" s="28">
        <v>5183</v>
      </c>
      <c r="G120" s="59">
        <v>4257</v>
      </c>
      <c r="H120" s="68">
        <f t="shared" si="38"/>
        <v>-446</v>
      </c>
      <c r="I120" s="28">
        <f t="shared" si="39"/>
        <v>-1326</v>
      </c>
      <c r="J120" s="59">
        <f t="shared" si="37"/>
        <v>-2252</v>
      </c>
      <c r="K120" s="73">
        <v>100.96</v>
      </c>
      <c r="L120" s="36">
        <v>100.79</v>
      </c>
      <c r="M120" s="36">
        <v>100.32</v>
      </c>
      <c r="N120" s="37">
        <v>99.7</v>
      </c>
      <c r="O120" s="24">
        <f t="shared" si="32"/>
        <v>-0.16999999999998749</v>
      </c>
      <c r="P120" s="23">
        <f t="shared" si="33"/>
        <v>-0.64000000000000057</v>
      </c>
      <c r="Q120" s="37">
        <f t="shared" si="33"/>
        <v>-1.0900000000000034</v>
      </c>
      <c r="R120" s="16">
        <f t="shared" si="34"/>
        <v>99304</v>
      </c>
    </row>
    <row r="121" spans="1:18" x14ac:dyDescent="0.25">
      <c r="A121" s="5" t="s">
        <v>8</v>
      </c>
      <c r="B121" s="26">
        <v>99202</v>
      </c>
      <c r="C121" s="20">
        <v>0.2</v>
      </c>
      <c r="D121" s="57">
        <v>6509</v>
      </c>
      <c r="E121" s="28">
        <v>6063</v>
      </c>
      <c r="F121" s="28">
        <v>5183</v>
      </c>
      <c r="G121" s="59">
        <v>4257</v>
      </c>
      <c r="H121" s="68">
        <f t="shared" si="38"/>
        <v>-446</v>
      </c>
      <c r="I121" s="28">
        <f t="shared" si="39"/>
        <v>-1326</v>
      </c>
      <c r="J121" s="59">
        <f t="shared" si="37"/>
        <v>-2252</v>
      </c>
      <c r="K121" s="73">
        <v>100.89</v>
      </c>
      <c r="L121" s="36">
        <v>100.72</v>
      </c>
      <c r="M121" s="36">
        <v>100.26</v>
      </c>
      <c r="N121" s="37">
        <v>99.65</v>
      </c>
      <c r="O121" s="24">
        <f t="shared" si="32"/>
        <v>-0.17000000000000171</v>
      </c>
      <c r="P121" s="23">
        <f t="shared" si="33"/>
        <v>-0.62999999999999545</v>
      </c>
      <c r="Q121" s="37">
        <f t="shared" si="33"/>
        <v>-1.0699999999999932</v>
      </c>
      <c r="R121" s="16">
        <f t="shared" si="34"/>
        <v>99202</v>
      </c>
    </row>
    <row r="122" spans="1:18" ht="14.45" customHeight="1" x14ac:dyDescent="0.25">
      <c r="A122" s="5" t="s">
        <v>8</v>
      </c>
      <c r="B122" s="26">
        <v>99176</v>
      </c>
      <c r="C122" s="20">
        <v>0.2</v>
      </c>
      <c r="D122" s="112" t="s">
        <v>104</v>
      </c>
      <c r="E122" s="113"/>
      <c r="F122" s="113"/>
      <c r="G122" s="114"/>
      <c r="H122" s="66"/>
      <c r="I122" s="66"/>
      <c r="J122" s="67"/>
      <c r="K122" s="41"/>
      <c r="L122" s="38"/>
      <c r="M122" s="38"/>
      <c r="N122" s="39"/>
      <c r="O122" s="41"/>
      <c r="P122" s="38"/>
      <c r="Q122" s="39"/>
      <c r="R122" s="16">
        <f t="shared" si="34"/>
        <v>99176</v>
      </c>
    </row>
    <row r="123" spans="1:18" x14ac:dyDescent="0.25">
      <c r="A123" s="5" t="s">
        <v>8</v>
      </c>
      <c r="B123" s="26">
        <v>99154</v>
      </c>
      <c r="C123" s="20">
        <v>0.2</v>
      </c>
      <c r="D123" s="57">
        <v>6509</v>
      </c>
      <c r="E123" s="28">
        <v>6063</v>
      </c>
      <c r="F123" s="28">
        <v>5183</v>
      </c>
      <c r="G123" s="59">
        <v>4257</v>
      </c>
      <c r="H123" s="68">
        <f>E123-D123</f>
        <v>-446</v>
      </c>
      <c r="I123" s="28">
        <f>F123-D123</f>
        <v>-1326</v>
      </c>
      <c r="J123" s="59">
        <f t="shared" si="37"/>
        <v>-2252</v>
      </c>
      <c r="K123" s="73">
        <v>100.71</v>
      </c>
      <c r="L123" s="36">
        <v>100.55</v>
      </c>
      <c r="M123" s="36">
        <v>100.1</v>
      </c>
      <c r="N123" s="37">
        <v>99.53</v>
      </c>
      <c r="O123" s="24">
        <f t="shared" si="32"/>
        <v>-0.15999999999999659</v>
      </c>
      <c r="P123" s="23">
        <f t="shared" si="33"/>
        <v>-0.60999999999999943</v>
      </c>
      <c r="Q123" s="37">
        <f t="shared" si="33"/>
        <v>-1.019999999999996</v>
      </c>
      <c r="R123" s="16">
        <f t="shared" si="34"/>
        <v>99154</v>
      </c>
    </row>
    <row r="124" spans="1:18" x14ac:dyDescent="0.25">
      <c r="A124" s="5" t="s">
        <v>8</v>
      </c>
      <c r="B124" s="26">
        <v>99044</v>
      </c>
      <c r="C124" s="20">
        <v>0.2</v>
      </c>
      <c r="D124" s="57">
        <v>6509</v>
      </c>
      <c r="E124" s="28">
        <v>6063</v>
      </c>
      <c r="F124" s="28">
        <v>5183</v>
      </c>
      <c r="G124" s="59">
        <v>4257</v>
      </c>
      <c r="H124" s="68">
        <f>E124-D124</f>
        <v>-446</v>
      </c>
      <c r="I124" s="28">
        <f>F124-D124</f>
        <v>-1326</v>
      </c>
      <c r="J124" s="59">
        <f t="shared" si="37"/>
        <v>-2252</v>
      </c>
      <c r="K124" s="73">
        <v>100.51</v>
      </c>
      <c r="L124" s="36">
        <v>100.35</v>
      </c>
      <c r="M124" s="36">
        <v>99.9</v>
      </c>
      <c r="N124" s="37">
        <v>99.35</v>
      </c>
      <c r="O124" s="24">
        <f t="shared" si="32"/>
        <v>-0.1600000000000108</v>
      </c>
      <c r="P124" s="23">
        <f t="shared" si="33"/>
        <v>-0.60999999999999943</v>
      </c>
      <c r="Q124" s="37">
        <f t="shared" si="33"/>
        <v>-1</v>
      </c>
      <c r="R124" s="16">
        <f t="shared" si="34"/>
        <v>99044</v>
      </c>
    </row>
    <row r="125" spans="1:18" x14ac:dyDescent="0.25">
      <c r="A125" s="5" t="s">
        <v>8</v>
      </c>
      <c r="B125" s="26">
        <v>98564</v>
      </c>
      <c r="C125" s="20">
        <v>0.2</v>
      </c>
      <c r="D125" s="57">
        <v>7076</v>
      </c>
      <c r="E125" s="28">
        <v>6710</v>
      </c>
      <c r="F125" s="28">
        <v>5840</v>
      </c>
      <c r="G125" s="59">
        <v>4939</v>
      </c>
      <c r="H125" s="68">
        <f>E125-D125</f>
        <v>-366</v>
      </c>
      <c r="I125" s="28">
        <f>F125-D125</f>
        <v>-1236</v>
      </c>
      <c r="J125" s="59">
        <f t="shared" si="37"/>
        <v>-2137</v>
      </c>
      <c r="K125" s="73">
        <v>100.13</v>
      </c>
      <c r="L125" s="36">
        <v>99.97</v>
      </c>
      <c r="M125" s="36">
        <v>99.52</v>
      </c>
      <c r="N125" s="37">
        <v>99</v>
      </c>
      <c r="O125" s="24">
        <f t="shared" si="32"/>
        <v>-0.15999999999999659</v>
      </c>
      <c r="P125" s="23">
        <f t="shared" si="33"/>
        <v>-0.60999999999999943</v>
      </c>
      <c r="Q125" s="37">
        <f t="shared" si="33"/>
        <v>-0.96999999999999886</v>
      </c>
      <c r="R125" s="16">
        <f t="shared" si="34"/>
        <v>98564</v>
      </c>
    </row>
    <row r="126" spans="1:18" x14ac:dyDescent="0.25">
      <c r="A126" s="5" t="s">
        <v>8</v>
      </c>
      <c r="B126" s="26">
        <v>97673</v>
      </c>
      <c r="C126" s="20">
        <v>0.2</v>
      </c>
      <c r="D126" s="57">
        <v>7076</v>
      </c>
      <c r="E126" s="28">
        <v>6710</v>
      </c>
      <c r="F126" s="28">
        <v>5840</v>
      </c>
      <c r="G126" s="59">
        <v>4939</v>
      </c>
      <c r="H126" s="68">
        <f>E126-D126</f>
        <v>-366</v>
      </c>
      <c r="I126" s="28">
        <f>F126-D126</f>
        <v>-1236</v>
      </c>
      <c r="J126" s="59">
        <f t="shared" si="37"/>
        <v>-2137</v>
      </c>
      <c r="K126" s="73">
        <v>99.06</v>
      </c>
      <c r="L126" s="36">
        <v>98.95</v>
      </c>
      <c r="M126" s="36">
        <v>98.59</v>
      </c>
      <c r="N126" s="37">
        <v>98.25</v>
      </c>
      <c r="O126" s="24">
        <f t="shared" si="32"/>
        <v>-0.10999999999999943</v>
      </c>
      <c r="P126" s="23">
        <f t="shared" si="33"/>
        <v>-0.46999999999999886</v>
      </c>
      <c r="Q126" s="37">
        <f t="shared" si="33"/>
        <v>-0.70000000000000284</v>
      </c>
      <c r="R126" s="16">
        <f t="shared" si="34"/>
        <v>97673</v>
      </c>
    </row>
    <row r="127" spans="1:18" x14ac:dyDescent="0.25">
      <c r="A127" s="5" t="s">
        <v>8</v>
      </c>
      <c r="B127" s="26">
        <v>97571</v>
      </c>
      <c r="C127" s="20">
        <v>0.2</v>
      </c>
      <c r="D127" s="57">
        <v>7076</v>
      </c>
      <c r="E127" s="28">
        <v>6710</v>
      </c>
      <c r="F127" s="28">
        <v>5840</v>
      </c>
      <c r="G127" s="59">
        <v>4939</v>
      </c>
      <c r="H127" s="68">
        <f>E127-D127</f>
        <v>-366</v>
      </c>
      <c r="I127" s="28">
        <f>F127-D127</f>
        <v>-1236</v>
      </c>
      <c r="J127" s="59">
        <f t="shared" si="37"/>
        <v>-2137</v>
      </c>
      <c r="K127" s="73">
        <v>98.79</v>
      </c>
      <c r="L127" s="36">
        <v>98.71</v>
      </c>
      <c r="M127" s="36">
        <v>98.42</v>
      </c>
      <c r="N127" s="37">
        <v>98.13</v>
      </c>
      <c r="O127" s="24">
        <f t="shared" si="32"/>
        <v>-8.0000000000012506E-2</v>
      </c>
      <c r="P127" s="23">
        <f t="shared" si="33"/>
        <v>-0.37000000000000455</v>
      </c>
      <c r="Q127" s="37">
        <f t="shared" si="33"/>
        <v>-0.57999999999999829</v>
      </c>
      <c r="R127" s="16">
        <f t="shared" si="34"/>
        <v>97571</v>
      </c>
    </row>
    <row r="128" spans="1:18" ht="14.45" customHeight="1" x14ac:dyDescent="0.25">
      <c r="A128" s="5" t="s">
        <v>8</v>
      </c>
      <c r="B128" s="26">
        <v>97558</v>
      </c>
      <c r="C128" s="20">
        <v>0.2</v>
      </c>
      <c r="D128" s="112" t="s">
        <v>105</v>
      </c>
      <c r="E128" s="113"/>
      <c r="F128" s="113"/>
      <c r="G128" s="114"/>
      <c r="H128" s="66"/>
      <c r="I128" s="66"/>
      <c r="J128" s="67"/>
      <c r="K128" s="41"/>
      <c r="L128" s="38"/>
      <c r="M128" s="38"/>
      <c r="N128" s="39"/>
      <c r="O128" s="41"/>
      <c r="P128" s="38"/>
      <c r="Q128" s="39"/>
      <c r="R128" s="16">
        <f t="shared" si="34"/>
        <v>97558</v>
      </c>
    </row>
    <row r="129" spans="1:18" x14ac:dyDescent="0.25">
      <c r="A129" s="5" t="s">
        <v>8</v>
      </c>
      <c r="B129" s="26">
        <v>97546</v>
      </c>
      <c r="C129" s="20">
        <v>0.2</v>
      </c>
      <c r="D129" s="57">
        <v>7076</v>
      </c>
      <c r="E129" s="28">
        <v>6710</v>
      </c>
      <c r="F129" s="28">
        <v>5840</v>
      </c>
      <c r="G129" s="59">
        <v>4939</v>
      </c>
      <c r="H129" s="68">
        <f>E129-D129</f>
        <v>-366</v>
      </c>
      <c r="I129" s="28">
        <f>F129-D129</f>
        <v>-1236</v>
      </c>
      <c r="J129" s="59">
        <f t="shared" si="37"/>
        <v>-2137</v>
      </c>
      <c r="K129" s="73">
        <v>98.49</v>
      </c>
      <c r="L129" s="36">
        <v>98.45</v>
      </c>
      <c r="M129" s="36">
        <v>98.23</v>
      </c>
      <c r="N129" s="37">
        <v>98.01</v>
      </c>
      <c r="O129" s="24">
        <f t="shared" si="32"/>
        <v>-3.9999999999992042E-2</v>
      </c>
      <c r="P129" s="23">
        <f t="shared" si="33"/>
        <v>-0.25999999999999091</v>
      </c>
      <c r="Q129" s="37">
        <f t="shared" si="33"/>
        <v>-0.43999999999999773</v>
      </c>
      <c r="R129" s="16">
        <f t="shared" si="34"/>
        <v>97546</v>
      </c>
    </row>
    <row r="130" spans="1:18" x14ac:dyDescent="0.25">
      <c r="A130" s="5" t="s">
        <v>8</v>
      </c>
      <c r="B130" s="26">
        <v>97445</v>
      </c>
      <c r="C130" s="20">
        <v>0.2</v>
      </c>
      <c r="D130" s="57">
        <v>7076</v>
      </c>
      <c r="E130" s="28">
        <v>6710</v>
      </c>
      <c r="F130" s="28">
        <v>5840</v>
      </c>
      <c r="G130" s="59">
        <v>4939</v>
      </c>
      <c r="H130" s="68">
        <f>E130-D130</f>
        <v>-366</v>
      </c>
      <c r="I130" s="28">
        <f>F130-D130</f>
        <v>-1236</v>
      </c>
      <c r="J130" s="59">
        <f t="shared" si="37"/>
        <v>-2137</v>
      </c>
      <c r="K130" s="73">
        <v>98.47</v>
      </c>
      <c r="L130" s="36">
        <v>98.43</v>
      </c>
      <c r="M130" s="36">
        <v>98.22</v>
      </c>
      <c r="N130" s="37">
        <v>98</v>
      </c>
      <c r="O130" s="24">
        <f t="shared" si="32"/>
        <v>-3.9999999999992042E-2</v>
      </c>
      <c r="P130" s="23">
        <f t="shared" si="33"/>
        <v>-0.25</v>
      </c>
      <c r="Q130" s="37">
        <f t="shared" si="33"/>
        <v>-0.43000000000000682</v>
      </c>
      <c r="R130" s="16">
        <f t="shared" si="34"/>
        <v>97445</v>
      </c>
    </row>
    <row r="131" spans="1:18" x14ac:dyDescent="0.25">
      <c r="A131" s="5" t="s">
        <v>8</v>
      </c>
      <c r="B131" s="26">
        <v>97054</v>
      </c>
      <c r="C131" s="20">
        <v>0.2</v>
      </c>
      <c r="D131" s="57">
        <v>7076</v>
      </c>
      <c r="E131" s="28">
        <v>6710</v>
      </c>
      <c r="F131" s="28">
        <v>5840</v>
      </c>
      <c r="G131" s="59">
        <v>4939</v>
      </c>
      <c r="H131" s="68">
        <f>E131-D131</f>
        <v>-366</v>
      </c>
      <c r="I131" s="28">
        <f>F131-D131</f>
        <v>-1236</v>
      </c>
      <c r="J131" s="59">
        <f t="shared" si="37"/>
        <v>-2137</v>
      </c>
      <c r="K131" s="73">
        <v>98.14</v>
      </c>
      <c r="L131" s="36">
        <v>98.13</v>
      </c>
      <c r="M131" s="36">
        <v>97.99</v>
      </c>
      <c r="N131" s="37">
        <v>97.83</v>
      </c>
      <c r="O131" s="24">
        <f t="shared" si="32"/>
        <v>-1.0000000000005116E-2</v>
      </c>
      <c r="P131" s="23">
        <f t="shared" si="33"/>
        <v>-0.15000000000000568</v>
      </c>
      <c r="Q131" s="37">
        <f t="shared" si="33"/>
        <v>-0.29999999999999716</v>
      </c>
      <c r="R131" s="16">
        <f t="shared" si="34"/>
        <v>97054</v>
      </c>
    </row>
    <row r="132" spans="1:18" x14ac:dyDescent="0.25">
      <c r="A132" s="5" t="s">
        <v>8</v>
      </c>
      <c r="B132" s="26">
        <v>96688</v>
      </c>
      <c r="C132" s="20">
        <v>0.2</v>
      </c>
      <c r="D132" s="57">
        <v>7076</v>
      </c>
      <c r="E132" s="28">
        <v>6710</v>
      </c>
      <c r="F132" s="28">
        <v>5840</v>
      </c>
      <c r="G132" s="59">
        <v>4939</v>
      </c>
      <c r="H132" s="68">
        <f>E132-D132</f>
        <v>-366</v>
      </c>
      <c r="I132" s="28">
        <f>F132-D132</f>
        <v>-1236</v>
      </c>
      <c r="J132" s="59">
        <f t="shared" si="37"/>
        <v>-2137</v>
      </c>
      <c r="K132" s="73">
        <v>98.05</v>
      </c>
      <c r="L132" s="36">
        <v>98.06</v>
      </c>
      <c r="M132" s="36">
        <v>97.93</v>
      </c>
      <c r="N132" s="37">
        <v>97.79</v>
      </c>
      <c r="O132" s="24">
        <f t="shared" si="32"/>
        <v>1.0000000000005116E-2</v>
      </c>
      <c r="P132" s="23">
        <f t="shared" si="33"/>
        <v>-0.11999999999999034</v>
      </c>
      <c r="Q132" s="37">
        <f t="shared" si="33"/>
        <v>-0.26999999999999602</v>
      </c>
      <c r="R132" s="16">
        <f t="shared" si="34"/>
        <v>96688</v>
      </c>
    </row>
    <row r="133" spans="1:18" x14ac:dyDescent="0.25">
      <c r="A133" s="5" t="s">
        <v>8</v>
      </c>
      <c r="B133" s="26">
        <v>96586</v>
      </c>
      <c r="C133" s="20">
        <v>0.2</v>
      </c>
      <c r="D133" s="57">
        <v>7076</v>
      </c>
      <c r="E133" s="28">
        <v>6710</v>
      </c>
      <c r="F133" s="28">
        <v>5840</v>
      </c>
      <c r="G133" s="59">
        <v>4939</v>
      </c>
      <c r="H133" s="68">
        <f>E133-D133</f>
        <v>-366</v>
      </c>
      <c r="I133" s="28">
        <f>F133-D133</f>
        <v>-1236</v>
      </c>
      <c r="J133" s="59">
        <f t="shared" si="37"/>
        <v>-2137</v>
      </c>
      <c r="K133" s="73">
        <v>98.02</v>
      </c>
      <c r="L133" s="36">
        <v>98.03</v>
      </c>
      <c r="M133" s="36">
        <v>97.91</v>
      </c>
      <c r="N133" s="37">
        <v>97.77</v>
      </c>
      <c r="O133" s="24">
        <f t="shared" si="32"/>
        <v>1.0000000000005116E-2</v>
      </c>
      <c r="P133" s="23">
        <f t="shared" si="33"/>
        <v>-0.10999999999999943</v>
      </c>
      <c r="Q133" s="37">
        <f t="shared" si="33"/>
        <v>-0.26000000000000512</v>
      </c>
      <c r="R133" s="16">
        <f t="shared" si="34"/>
        <v>96586</v>
      </c>
    </row>
    <row r="134" spans="1:18" ht="14.45" customHeight="1" x14ac:dyDescent="0.25">
      <c r="A134" s="5" t="s">
        <v>8</v>
      </c>
      <c r="B134" s="26">
        <v>96552.5</v>
      </c>
      <c r="C134" s="20">
        <v>0.2</v>
      </c>
      <c r="D134" s="112" t="s">
        <v>17</v>
      </c>
      <c r="E134" s="113"/>
      <c r="F134" s="113"/>
      <c r="G134" s="114"/>
      <c r="H134" s="66"/>
      <c r="I134" s="66"/>
      <c r="J134" s="67"/>
      <c r="K134" s="41"/>
      <c r="L134" s="38"/>
      <c r="M134" s="38"/>
      <c r="N134" s="39"/>
      <c r="O134" s="41"/>
      <c r="P134" s="38"/>
      <c r="Q134" s="39"/>
      <c r="R134" s="16">
        <f t="shared" si="34"/>
        <v>96552.5</v>
      </c>
    </row>
    <row r="135" spans="1:18" x14ac:dyDescent="0.25">
      <c r="A135" s="5" t="s">
        <v>8</v>
      </c>
      <c r="B135" s="26">
        <v>96514</v>
      </c>
      <c r="C135" s="20">
        <v>0.2</v>
      </c>
      <c r="D135" s="57">
        <v>7076</v>
      </c>
      <c r="E135" s="28">
        <v>6710</v>
      </c>
      <c r="F135" s="28">
        <v>5840</v>
      </c>
      <c r="G135" s="59">
        <v>4939</v>
      </c>
      <c r="H135" s="68">
        <f>E135-D135</f>
        <v>-366</v>
      </c>
      <c r="I135" s="28">
        <f>F135-D135</f>
        <v>-1236</v>
      </c>
      <c r="J135" s="59">
        <f t="shared" si="37"/>
        <v>-2137</v>
      </c>
      <c r="K135" s="73">
        <v>97.97</v>
      </c>
      <c r="L135" s="36">
        <v>97.98</v>
      </c>
      <c r="M135" s="36">
        <v>97.87</v>
      </c>
      <c r="N135" s="37">
        <v>97.74</v>
      </c>
      <c r="O135" s="24">
        <f t="shared" si="32"/>
        <v>1.0000000000005116E-2</v>
      </c>
      <c r="P135" s="23">
        <f t="shared" si="33"/>
        <v>-9.9999999999994316E-2</v>
      </c>
      <c r="Q135" s="37">
        <f t="shared" si="33"/>
        <v>-0.24000000000000909</v>
      </c>
      <c r="R135" s="16">
        <f t="shared" si="34"/>
        <v>96514</v>
      </c>
    </row>
    <row r="136" spans="1:18" x14ac:dyDescent="0.25">
      <c r="A136" s="5" t="s">
        <v>8</v>
      </c>
      <c r="B136" s="26">
        <v>96459</v>
      </c>
      <c r="C136" s="20">
        <v>0.2</v>
      </c>
      <c r="D136" s="57">
        <v>7184</v>
      </c>
      <c r="E136" s="28">
        <v>6834</v>
      </c>
      <c r="F136" s="28">
        <v>5968</v>
      </c>
      <c r="G136" s="59">
        <v>5074</v>
      </c>
      <c r="H136" s="68">
        <f>E136-D136</f>
        <v>-350</v>
      </c>
      <c r="I136" s="28">
        <f>F136-D136</f>
        <v>-1216</v>
      </c>
      <c r="J136" s="59">
        <f t="shared" si="37"/>
        <v>-2110</v>
      </c>
      <c r="K136" s="73">
        <v>97.9</v>
      </c>
      <c r="L136" s="36">
        <v>97.92</v>
      </c>
      <c r="M136" s="36">
        <v>97.82</v>
      </c>
      <c r="N136" s="37">
        <v>97.71</v>
      </c>
      <c r="O136" s="24">
        <f t="shared" si="32"/>
        <v>1.9999999999996021E-2</v>
      </c>
      <c r="P136" s="23">
        <f t="shared" si="33"/>
        <v>-8.0000000000012506E-2</v>
      </c>
      <c r="Q136" s="37">
        <f t="shared" si="33"/>
        <v>-0.21000000000000796</v>
      </c>
      <c r="R136" s="16">
        <f t="shared" si="34"/>
        <v>96459</v>
      </c>
    </row>
    <row r="137" spans="1:18" ht="14.45" customHeight="1" x14ac:dyDescent="0.25">
      <c r="A137" s="5" t="s">
        <v>8</v>
      </c>
      <c r="B137" s="26">
        <v>96380.5</v>
      </c>
      <c r="C137" s="20">
        <v>0.2</v>
      </c>
      <c r="D137" s="112" t="s">
        <v>18</v>
      </c>
      <c r="E137" s="113"/>
      <c r="F137" s="113"/>
      <c r="G137" s="114"/>
      <c r="H137" s="66"/>
      <c r="I137" s="66"/>
      <c r="J137" s="67"/>
      <c r="K137" s="41"/>
      <c r="L137" s="38"/>
      <c r="M137" s="38"/>
      <c r="N137" s="39"/>
      <c r="O137" s="41"/>
      <c r="P137" s="38"/>
      <c r="Q137" s="39"/>
      <c r="R137" s="16">
        <f t="shared" si="34"/>
        <v>96380.5</v>
      </c>
    </row>
    <row r="138" spans="1:18" x14ac:dyDescent="0.25">
      <c r="A138" s="5" t="s">
        <v>8</v>
      </c>
      <c r="B138" s="26">
        <v>96298</v>
      </c>
      <c r="C138" s="20">
        <v>0.2</v>
      </c>
      <c r="D138" s="57">
        <v>7184</v>
      </c>
      <c r="E138" s="28">
        <v>6834</v>
      </c>
      <c r="F138" s="28">
        <v>5968</v>
      </c>
      <c r="G138" s="59">
        <v>5074</v>
      </c>
      <c r="H138" s="68">
        <f>E138-D138</f>
        <v>-350</v>
      </c>
      <c r="I138" s="28">
        <f>F138-D138</f>
        <v>-1216</v>
      </c>
      <c r="J138" s="59">
        <f t="shared" si="37"/>
        <v>-2110</v>
      </c>
      <c r="K138" s="73">
        <v>97.75</v>
      </c>
      <c r="L138" s="36">
        <v>97.78</v>
      </c>
      <c r="M138" s="36">
        <v>97.72</v>
      </c>
      <c r="N138" s="37">
        <v>97.63</v>
      </c>
      <c r="O138" s="24">
        <f t="shared" si="32"/>
        <v>3.0000000000001137E-2</v>
      </c>
      <c r="P138" s="23">
        <f t="shared" ref="P138:Q155" si="40">M138-K138</f>
        <v>-3.0000000000001137E-2</v>
      </c>
      <c r="Q138" s="37">
        <f t="shared" si="40"/>
        <v>-0.15000000000000568</v>
      </c>
      <c r="R138" s="16">
        <f t="shared" si="34"/>
        <v>96298</v>
      </c>
    </row>
    <row r="139" spans="1:18" x14ac:dyDescent="0.25">
      <c r="A139" s="5" t="s">
        <v>8</v>
      </c>
      <c r="B139" s="26">
        <v>96244</v>
      </c>
      <c r="C139" s="20">
        <v>0.2</v>
      </c>
      <c r="D139" s="57">
        <v>7184</v>
      </c>
      <c r="E139" s="28">
        <v>6834</v>
      </c>
      <c r="F139" s="28">
        <v>5968</v>
      </c>
      <c r="G139" s="59">
        <v>5074</v>
      </c>
      <c r="H139" s="68">
        <f>E139-D139</f>
        <v>-350</v>
      </c>
      <c r="I139" s="28">
        <f>F139-D139</f>
        <v>-1216</v>
      </c>
      <c r="J139" s="59">
        <f t="shared" si="37"/>
        <v>-2110</v>
      </c>
      <c r="K139" s="73">
        <v>97.65</v>
      </c>
      <c r="L139" s="36">
        <v>97.69</v>
      </c>
      <c r="M139" s="36">
        <v>97.65</v>
      </c>
      <c r="N139" s="37">
        <v>97.58</v>
      </c>
      <c r="O139" s="24">
        <f t="shared" si="32"/>
        <v>3.9999999999992042E-2</v>
      </c>
      <c r="P139" s="23">
        <f t="shared" si="40"/>
        <v>0</v>
      </c>
      <c r="Q139" s="37">
        <f t="shared" si="40"/>
        <v>-0.10999999999999943</v>
      </c>
      <c r="R139" s="16">
        <f t="shared" si="34"/>
        <v>96244</v>
      </c>
    </row>
    <row r="140" spans="1:18" ht="14.45" customHeight="1" x14ac:dyDescent="0.25">
      <c r="A140" s="5" t="s">
        <v>8</v>
      </c>
      <c r="B140" s="26">
        <v>96210.5</v>
      </c>
      <c r="C140" s="20">
        <v>0.2</v>
      </c>
      <c r="D140" s="112" t="s">
        <v>19</v>
      </c>
      <c r="E140" s="113"/>
      <c r="F140" s="113"/>
      <c r="G140" s="114"/>
      <c r="H140" s="66"/>
      <c r="I140" s="66"/>
      <c r="J140" s="67"/>
      <c r="K140" s="41"/>
      <c r="L140" s="38"/>
      <c r="M140" s="38"/>
      <c r="N140" s="39"/>
      <c r="O140" s="41"/>
      <c r="P140" s="38"/>
      <c r="Q140" s="39"/>
      <c r="R140" s="16">
        <f t="shared" si="34"/>
        <v>96210.5</v>
      </c>
    </row>
    <row r="141" spans="1:18" x14ac:dyDescent="0.25">
      <c r="A141" s="5" t="s">
        <v>8</v>
      </c>
      <c r="B141" s="26">
        <v>96176</v>
      </c>
      <c r="C141" s="20">
        <v>0.2</v>
      </c>
      <c r="D141" s="57">
        <v>7184</v>
      </c>
      <c r="E141" s="28">
        <v>6834</v>
      </c>
      <c r="F141" s="28">
        <v>5968</v>
      </c>
      <c r="G141" s="59">
        <v>5074</v>
      </c>
      <c r="H141" s="68">
        <f t="shared" ref="H141:H155" si="41">E141-D141</f>
        <v>-350</v>
      </c>
      <c r="I141" s="28">
        <f t="shared" ref="I141:I155" si="42">F141-D141</f>
        <v>-1216</v>
      </c>
      <c r="J141" s="59">
        <f t="shared" si="37"/>
        <v>-2110</v>
      </c>
      <c r="K141" s="73">
        <v>97.7</v>
      </c>
      <c r="L141" s="36">
        <v>97.74</v>
      </c>
      <c r="M141" s="36">
        <v>97.69</v>
      </c>
      <c r="N141" s="37">
        <v>97.61</v>
      </c>
      <c r="O141" s="24">
        <f t="shared" si="32"/>
        <v>3.9999999999992042E-2</v>
      </c>
      <c r="P141" s="23">
        <f t="shared" si="40"/>
        <v>-1.0000000000005116E-2</v>
      </c>
      <c r="Q141" s="37">
        <f t="shared" si="40"/>
        <v>-0.12999999999999545</v>
      </c>
      <c r="R141" s="16">
        <f t="shared" si="34"/>
        <v>96176</v>
      </c>
    </row>
    <row r="142" spans="1:18" x14ac:dyDescent="0.25">
      <c r="A142" s="7" t="s">
        <v>8</v>
      </c>
      <c r="B142" s="27">
        <v>96077</v>
      </c>
      <c r="C142" s="20">
        <v>0.2</v>
      </c>
      <c r="D142" s="57">
        <v>7181</v>
      </c>
      <c r="E142" s="28">
        <v>6829</v>
      </c>
      <c r="F142" s="28">
        <v>5829</v>
      </c>
      <c r="G142" s="59">
        <v>4758</v>
      </c>
      <c r="H142" s="68">
        <f t="shared" si="41"/>
        <v>-352</v>
      </c>
      <c r="I142" s="28">
        <f t="shared" si="42"/>
        <v>-1352</v>
      </c>
      <c r="J142" s="59">
        <f t="shared" si="37"/>
        <v>-2423</v>
      </c>
      <c r="K142" s="73">
        <v>97.68</v>
      </c>
      <c r="L142" s="36">
        <v>97.72</v>
      </c>
      <c r="M142" s="36">
        <v>97.67</v>
      </c>
      <c r="N142" s="37">
        <v>97.61</v>
      </c>
      <c r="O142" s="24">
        <f t="shared" si="32"/>
        <v>3.9999999999992042E-2</v>
      </c>
      <c r="P142" s="23">
        <f t="shared" si="40"/>
        <v>-1.0000000000005116E-2</v>
      </c>
      <c r="Q142" s="37">
        <f t="shared" si="40"/>
        <v>-0.10999999999999943</v>
      </c>
      <c r="R142" s="16">
        <f t="shared" si="34"/>
        <v>96077</v>
      </c>
    </row>
    <row r="143" spans="1:18" ht="15" customHeight="1" x14ac:dyDescent="0.25">
      <c r="A143" s="5" t="s">
        <v>8</v>
      </c>
      <c r="B143" s="26">
        <v>95826.7</v>
      </c>
      <c r="C143" s="20">
        <v>0.2</v>
      </c>
      <c r="D143" s="57">
        <v>7181</v>
      </c>
      <c r="E143" s="28">
        <v>6829</v>
      </c>
      <c r="F143" s="28">
        <v>5829</v>
      </c>
      <c r="G143" s="59">
        <v>4758</v>
      </c>
      <c r="H143" s="68">
        <f t="shared" si="41"/>
        <v>-352</v>
      </c>
      <c r="I143" s="28">
        <f t="shared" si="42"/>
        <v>-1352</v>
      </c>
      <c r="J143" s="59">
        <f t="shared" si="37"/>
        <v>-2423</v>
      </c>
      <c r="K143" s="73">
        <v>97.62</v>
      </c>
      <c r="L143" s="36">
        <v>97.67</v>
      </c>
      <c r="M143" s="36">
        <v>97.64</v>
      </c>
      <c r="N143" s="37">
        <v>97.58</v>
      </c>
      <c r="O143" s="24">
        <f t="shared" si="32"/>
        <v>4.9999999999997158E-2</v>
      </c>
      <c r="P143" s="23">
        <f t="shared" si="40"/>
        <v>1.9999999999996021E-2</v>
      </c>
      <c r="Q143" s="37">
        <f t="shared" si="40"/>
        <v>-9.0000000000003411E-2</v>
      </c>
      <c r="R143" s="16">
        <f t="shared" si="34"/>
        <v>95826.7</v>
      </c>
    </row>
    <row r="144" spans="1:18" ht="15" customHeight="1" x14ac:dyDescent="0.25">
      <c r="A144" s="5" t="s">
        <v>8</v>
      </c>
      <c r="B144" s="26">
        <v>95629</v>
      </c>
      <c r="C144" s="20">
        <v>0.2</v>
      </c>
      <c r="D144" s="57">
        <v>7181</v>
      </c>
      <c r="E144" s="28">
        <v>6829</v>
      </c>
      <c r="F144" s="28">
        <v>5829</v>
      </c>
      <c r="G144" s="59">
        <v>4758</v>
      </c>
      <c r="H144" s="68">
        <f t="shared" si="41"/>
        <v>-352</v>
      </c>
      <c r="I144" s="28">
        <f t="shared" si="42"/>
        <v>-1352</v>
      </c>
      <c r="J144" s="59">
        <f t="shared" si="37"/>
        <v>-2423</v>
      </c>
      <c r="K144" s="73">
        <v>97.58</v>
      </c>
      <c r="L144" s="36">
        <v>97.63</v>
      </c>
      <c r="M144" s="36">
        <v>97.61</v>
      </c>
      <c r="N144" s="37">
        <v>97.56</v>
      </c>
      <c r="O144" s="24">
        <f t="shared" si="32"/>
        <v>4.9999999999997158E-2</v>
      </c>
      <c r="P144" s="23">
        <f t="shared" si="40"/>
        <v>3.0000000000001137E-2</v>
      </c>
      <c r="Q144" s="37">
        <f t="shared" si="40"/>
        <v>-6.9999999999993179E-2</v>
      </c>
      <c r="R144" s="16">
        <f t="shared" si="34"/>
        <v>95629</v>
      </c>
    </row>
    <row r="145" spans="1:18" ht="15" customHeight="1" x14ac:dyDescent="0.25">
      <c r="A145" s="5" t="s">
        <v>8</v>
      </c>
      <c r="B145" s="26">
        <v>95449.5</v>
      </c>
      <c r="C145" s="20">
        <v>0.2</v>
      </c>
      <c r="D145" s="57">
        <v>7181</v>
      </c>
      <c r="E145" s="28">
        <v>6829</v>
      </c>
      <c r="F145" s="28">
        <v>5829</v>
      </c>
      <c r="G145" s="59">
        <v>4758</v>
      </c>
      <c r="H145" s="68">
        <f t="shared" si="41"/>
        <v>-352</v>
      </c>
      <c r="I145" s="28">
        <f t="shared" si="42"/>
        <v>-1352</v>
      </c>
      <c r="J145" s="59">
        <f t="shared" si="37"/>
        <v>-2423</v>
      </c>
      <c r="K145" s="73">
        <v>97.53</v>
      </c>
      <c r="L145" s="36">
        <v>97.59</v>
      </c>
      <c r="M145" s="36">
        <v>97.58</v>
      </c>
      <c r="N145" s="37">
        <v>97.54</v>
      </c>
      <c r="O145" s="24">
        <f t="shared" si="32"/>
        <v>6.0000000000002274E-2</v>
      </c>
      <c r="P145" s="23">
        <f t="shared" si="40"/>
        <v>4.9999999999997158E-2</v>
      </c>
      <c r="Q145" s="37">
        <f t="shared" si="40"/>
        <v>-4.9999999999997158E-2</v>
      </c>
      <c r="R145" s="16">
        <f t="shared" si="34"/>
        <v>95449.5</v>
      </c>
    </row>
    <row r="146" spans="1:18" ht="15" customHeight="1" x14ac:dyDescent="0.25">
      <c r="A146" s="5" t="s">
        <v>8</v>
      </c>
      <c r="B146" s="26">
        <v>95294.1</v>
      </c>
      <c r="C146" s="20">
        <v>0.2</v>
      </c>
      <c r="D146" s="57">
        <v>7181</v>
      </c>
      <c r="E146" s="28">
        <v>6829</v>
      </c>
      <c r="F146" s="28">
        <v>5829</v>
      </c>
      <c r="G146" s="59">
        <v>4758</v>
      </c>
      <c r="H146" s="68">
        <f t="shared" si="41"/>
        <v>-352</v>
      </c>
      <c r="I146" s="28">
        <f t="shared" si="42"/>
        <v>-1352</v>
      </c>
      <c r="J146" s="59">
        <f t="shared" si="37"/>
        <v>-2423</v>
      </c>
      <c r="K146" s="73">
        <v>97.5</v>
      </c>
      <c r="L146" s="36">
        <v>97.56</v>
      </c>
      <c r="M146" s="36">
        <v>97.56</v>
      </c>
      <c r="N146" s="37">
        <v>97.53</v>
      </c>
      <c r="O146" s="24">
        <f t="shared" si="32"/>
        <v>6.0000000000002274E-2</v>
      </c>
      <c r="P146" s="23">
        <f t="shared" si="40"/>
        <v>6.0000000000002274E-2</v>
      </c>
      <c r="Q146" s="37">
        <f t="shared" si="40"/>
        <v>-3.0000000000001137E-2</v>
      </c>
      <c r="R146" s="16">
        <f t="shared" si="34"/>
        <v>95294.1</v>
      </c>
    </row>
    <row r="147" spans="1:18" ht="15" customHeight="1" x14ac:dyDescent="0.25">
      <c r="A147" s="5" t="s">
        <v>8</v>
      </c>
      <c r="B147" s="26">
        <v>95027.6</v>
      </c>
      <c r="C147" s="20">
        <v>0.2</v>
      </c>
      <c r="D147" s="57">
        <v>7181</v>
      </c>
      <c r="E147" s="28">
        <v>6829</v>
      </c>
      <c r="F147" s="28">
        <v>5829</v>
      </c>
      <c r="G147" s="59">
        <v>4758</v>
      </c>
      <c r="H147" s="68">
        <f t="shared" si="41"/>
        <v>-352</v>
      </c>
      <c r="I147" s="28">
        <f t="shared" si="42"/>
        <v>-1352</v>
      </c>
      <c r="J147" s="59">
        <f t="shared" si="37"/>
        <v>-2423</v>
      </c>
      <c r="K147" s="73">
        <v>97.44</v>
      </c>
      <c r="L147" s="36">
        <v>97.51</v>
      </c>
      <c r="M147" s="36">
        <v>97.52</v>
      </c>
      <c r="N147" s="37">
        <v>97.5</v>
      </c>
      <c r="O147" s="24">
        <f t="shared" si="32"/>
        <v>7.000000000000739E-2</v>
      </c>
      <c r="P147" s="23">
        <f t="shared" si="40"/>
        <v>7.9999999999998295E-2</v>
      </c>
      <c r="Q147" s="37">
        <f t="shared" si="40"/>
        <v>-1.0000000000005116E-2</v>
      </c>
      <c r="R147" s="16">
        <f t="shared" si="34"/>
        <v>95027.6</v>
      </c>
    </row>
    <row r="148" spans="1:18" ht="15" customHeight="1" x14ac:dyDescent="0.25">
      <c r="A148" s="5" t="s">
        <v>8</v>
      </c>
      <c r="B148" s="26">
        <v>94745.39</v>
      </c>
      <c r="C148" s="20">
        <v>0.2</v>
      </c>
      <c r="D148" s="57">
        <v>7181</v>
      </c>
      <c r="E148" s="28">
        <v>6829</v>
      </c>
      <c r="F148" s="28">
        <v>5829</v>
      </c>
      <c r="G148" s="59">
        <v>4758</v>
      </c>
      <c r="H148" s="68">
        <f t="shared" si="41"/>
        <v>-352</v>
      </c>
      <c r="I148" s="28">
        <f t="shared" si="42"/>
        <v>-1352</v>
      </c>
      <c r="J148" s="59">
        <f t="shared" si="37"/>
        <v>-2423</v>
      </c>
      <c r="K148" s="73">
        <v>97.38</v>
      </c>
      <c r="L148" s="36">
        <v>97.46</v>
      </c>
      <c r="M148" s="36">
        <v>97.48</v>
      </c>
      <c r="N148" s="37">
        <v>97.48</v>
      </c>
      <c r="O148" s="24">
        <f t="shared" si="32"/>
        <v>7.9999999999998295E-2</v>
      </c>
      <c r="P148" s="23">
        <f t="shared" si="40"/>
        <v>0.10000000000000853</v>
      </c>
      <c r="Q148" s="37">
        <f t="shared" si="40"/>
        <v>2.0000000000010232E-2</v>
      </c>
      <c r="R148" s="16">
        <f t="shared" si="34"/>
        <v>94745.39</v>
      </c>
    </row>
    <row r="149" spans="1:18" ht="15" customHeight="1" x14ac:dyDescent="0.25">
      <c r="A149" s="5" t="s">
        <v>8</v>
      </c>
      <c r="B149" s="26">
        <v>94536.7</v>
      </c>
      <c r="C149" s="20">
        <v>0.2</v>
      </c>
      <c r="D149" s="57">
        <v>12654</v>
      </c>
      <c r="E149" s="28">
        <v>12845</v>
      </c>
      <c r="F149" s="28">
        <v>12806</v>
      </c>
      <c r="G149" s="59">
        <v>12713</v>
      </c>
      <c r="H149" s="68">
        <f t="shared" si="41"/>
        <v>191</v>
      </c>
      <c r="I149" s="28">
        <f t="shared" si="42"/>
        <v>152</v>
      </c>
      <c r="J149" s="59">
        <f t="shared" si="37"/>
        <v>59</v>
      </c>
      <c r="K149" s="73">
        <v>96.92</v>
      </c>
      <c r="L149" s="36">
        <v>96.96</v>
      </c>
      <c r="M149" s="36">
        <v>96.96</v>
      </c>
      <c r="N149" s="37">
        <v>96.94</v>
      </c>
      <c r="O149" s="24">
        <f t="shared" si="32"/>
        <v>3.9999999999992042E-2</v>
      </c>
      <c r="P149" s="23">
        <f t="shared" si="40"/>
        <v>3.9999999999992042E-2</v>
      </c>
      <c r="Q149" s="37">
        <f t="shared" si="40"/>
        <v>-1.9999999999996021E-2</v>
      </c>
      <c r="R149" s="16">
        <f t="shared" si="34"/>
        <v>94536.7</v>
      </c>
    </row>
    <row r="150" spans="1:18" ht="15" customHeight="1" x14ac:dyDescent="0.25">
      <c r="A150" s="5" t="s">
        <v>8</v>
      </c>
      <c r="B150" s="26">
        <v>94345.79</v>
      </c>
      <c r="C150" s="20">
        <v>0.2</v>
      </c>
      <c r="D150" s="57">
        <v>12654</v>
      </c>
      <c r="E150" s="28">
        <v>12845</v>
      </c>
      <c r="F150" s="28">
        <v>12806</v>
      </c>
      <c r="G150" s="59">
        <v>12713</v>
      </c>
      <c r="H150" s="68">
        <f t="shared" si="41"/>
        <v>191</v>
      </c>
      <c r="I150" s="28">
        <f t="shared" si="42"/>
        <v>152</v>
      </c>
      <c r="J150" s="59">
        <f t="shared" si="37"/>
        <v>59</v>
      </c>
      <c r="K150" s="73">
        <v>97.24</v>
      </c>
      <c r="L150" s="36">
        <v>97.3</v>
      </c>
      <c r="M150" s="36">
        <v>97.29</v>
      </c>
      <c r="N150" s="37">
        <v>97.26</v>
      </c>
      <c r="O150" s="24">
        <f t="shared" si="32"/>
        <v>6.0000000000002274E-2</v>
      </c>
      <c r="P150" s="23">
        <f t="shared" si="40"/>
        <v>5.0000000000011369E-2</v>
      </c>
      <c r="Q150" s="37">
        <f t="shared" si="40"/>
        <v>-3.9999999999992042E-2</v>
      </c>
      <c r="R150" s="16">
        <f t="shared" si="34"/>
        <v>94345.79</v>
      </c>
    </row>
    <row r="151" spans="1:18" ht="15" customHeight="1" x14ac:dyDescent="0.25">
      <c r="A151" s="5" t="s">
        <v>8</v>
      </c>
      <c r="B151" s="26">
        <v>94197.2</v>
      </c>
      <c r="C151" s="20">
        <v>0.2</v>
      </c>
      <c r="D151" s="57">
        <v>12654</v>
      </c>
      <c r="E151" s="28">
        <v>12845</v>
      </c>
      <c r="F151" s="28">
        <v>12806</v>
      </c>
      <c r="G151" s="59">
        <v>12713</v>
      </c>
      <c r="H151" s="68">
        <f t="shared" si="41"/>
        <v>191</v>
      </c>
      <c r="I151" s="28">
        <f t="shared" si="42"/>
        <v>152</v>
      </c>
      <c r="J151" s="59">
        <f t="shared" si="37"/>
        <v>59</v>
      </c>
      <c r="K151" s="73">
        <v>97.24</v>
      </c>
      <c r="L151" s="36">
        <v>97.3</v>
      </c>
      <c r="M151" s="36">
        <v>97.29</v>
      </c>
      <c r="N151" s="37">
        <v>97.26</v>
      </c>
      <c r="O151" s="24">
        <f t="shared" si="32"/>
        <v>6.0000000000002274E-2</v>
      </c>
      <c r="P151" s="23">
        <f t="shared" si="40"/>
        <v>5.0000000000011369E-2</v>
      </c>
      <c r="Q151" s="37">
        <f t="shared" si="40"/>
        <v>-3.9999999999992042E-2</v>
      </c>
      <c r="R151" s="16">
        <f t="shared" si="34"/>
        <v>94197.2</v>
      </c>
    </row>
    <row r="152" spans="1:18" ht="15" customHeight="1" x14ac:dyDescent="0.25">
      <c r="A152" s="7" t="s">
        <v>8</v>
      </c>
      <c r="B152" s="27">
        <v>94064.6</v>
      </c>
      <c r="C152" s="20">
        <v>0.2</v>
      </c>
      <c r="D152" s="57">
        <v>12654</v>
      </c>
      <c r="E152" s="28">
        <v>12845</v>
      </c>
      <c r="F152" s="28">
        <v>12806</v>
      </c>
      <c r="G152" s="59">
        <v>12713</v>
      </c>
      <c r="H152" s="68">
        <f t="shared" si="41"/>
        <v>191</v>
      </c>
      <c r="I152" s="28">
        <f t="shared" si="42"/>
        <v>152</v>
      </c>
      <c r="J152" s="59">
        <f t="shared" si="37"/>
        <v>59</v>
      </c>
      <c r="K152" s="73">
        <v>97.24</v>
      </c>
      <c r="L152" s="36">
        <v>97.3</v>
      </c>
      <c r="M152" s="36">
        <v>97.29</v>
      </c>
      <c r="N152" s="37">
        <v>97.26</v>
      </c>
      <c r="O152" s="24">
        <f>L152-K152</f>
        <v>6.0000000000002274E-2</v>
      </c>
      <c r="P152" s="23">
        <f t="shared" si="40"/>
        <v>5.0000000000011369E-2</v>
      </c>
      <c r="Q152" s="37">
        <f t="shared" si="40"/>
        <v>-3.9999999999992042E-2</v>
      </c>
      <c r="R152" s="16">
        <f t="shared" si="34"/>
        <v>94064.6</v>
      </c>
    </row>
    <row r="153" spans="1:18" x14ac:dyDescent="0.25">
      <c r="A153" s="5" t="s">
        <v>59</v>
      </c>
      <c r="B153" s="28">
        <v>93748.7</v>
      </c>
      <c r="C153" s="20">
        <v>0.2</v>
      </c>
      <c r="D153" s="57">
        <v>12544</v>
      </c>
      <c r="E153" s="28">
        <v>12691</v>
      </c>
      <c r="F153" s="28">
        <v>12677</v>
      </c>
      <c r="G153" s="59">
        <v>12600</v>
      </c>
      <c r="H153" s="68">
        <f t="shared" si="41"/>
        <v>147</v>
      </c>
      <c r="I153" s="28">
        <f t="shared" si="42"/>
        <v>133</v>
      </c>
      <c r="J153" s="59">
        <f t="shared" si="37"/>
        <v>56</v>
      </c>
      <c r="K153" s="73">
        <v>97.22</v>
      </c>
      <c r="L153" s="36">
        <v>97.28</v>
      </c>
      <c r="M153" s="36">
        <v>97.28</v>
      </c>
      <c r="N153" s="37">
        <v>97.25</v>
      </c>
      <c r="O153" s="24">
        <f t="shared" ref="O153:O155" si="43">L153-K153</f>
        <v>6.0000000000002274E-2</v>
      </c>
      <c r="P153" s="23">
        <f t="shared" si="40"/>
        <v>6.0000000000002274E-2</v>
      </c>
      <c r="Q153" s="37">
        <f t="shared" si="40"/>
        <v>-3.0000000000001137E-2</v>
      </c>
    </row>
    <row r="154" spans="1:18" x14ac:dyDescent="0.25">
      <c r="A154" s="5" t="s">
        <v>59</v>
      </c>
      <c r="B154" s="28">
        <v>93630</v>
      </c>
      <c r="C154" s="20">
        <v>0.2</v>
      </c>
      <c r="D154" s="57">
        <v>12544</v>
      </c>
      <c r="E154" s="28">
        <v>12691</v>
      </c>
      <c r="F154" s="28">
        <v>12677</v>
      </c>
      <c r="G154" s="59">
        <v>12600</v>
      </c>
      <c r="H154" s="68">
        <f t="shared" si="41"/>
        <v>147</v>
      </c>
      <c r="I154" s="28">
        <f t="shared" si="42"/>
        <v>133</v>
      </c>
      <c r="J154" s="59">
        <f t="shared" si="37"/>
        <v>56</v>
      </c>
      <c r="K154" s="73">
        <v>97.2</v>
      </c>
      <c r="L154" s="36">
        <v>97.26</v>
      </c>
      <c r="M154" s="36">
        <v>97.25</v>
      </c>
      <c r="N154" s="37">
        <v>97.22</v>
      </c>
      <c r="O154" s="24">
        <f t="shared" si="43"/>
        <v>6.0000000000002274E-2</v>
      </c>
      <c r="P154" s="23">
        <f t="shared" si="40"/>
        <v>4.9999999999997158E-2</v>
      </c>
      <c r="Q154" s="37">
        <f t="shared" si="40"/>
        <v>-4.0000000000006253E-2</v>
      </c>
    </row>
    <row r="155" spans="1:18" x14ac:dyDescent="0.25">
      <c r="A155" s="5" t="s">
        <v>59</v>
      </c>
      <c r="B155" s="28">
        <v>93534</v>
      </c>
      <c r="C155" s="20">
        <v>0.2</v>
      </c>
      <c r="D155" s="57">
        <v>12544</v>
      </c>
      <c r="E155" s="28">
        <v>12691</v>
      </c>
      <c r="F155" s="28">
        <v>12677</v>
      </c>
      <c r="G155" s="59">
        <v>12600</v>
      </c>
      <c r="H155" s="68">
        <f t="shared" si="41"/>
        <v>147</v>
      </c>
      <c r="I155" s="28">
        <f t="shared" si="42"/>
        <v>133</v>
      </c>
      <c r="J155" s="59">
        <f t="shared" si="37"/>
        <v>56</v>
      </c>
      <c r="K155" s="73">
        <v>96.46</v>
      </c>
      <c r="L155" s="36">
        <v>96.51</v>
      </c>
      <c r="M155" s="36">
        <v>96.51</v>
      </c>
      <c r="N155" s="37">
        <v>96.49</v>
      </c>
      <c r="O155" s="24">
        <f t="shared" si="43"/>
        <v>5.0000000000011369E-2</v>
      </c>
      <c r="P155" s="23">
        <f t="shared" si="40"/>
        <v>5.0000000000011369E-2</v>
      </c>
      <c r="Q155" s="37">
        <f t="shared" si="40"/>
        <v>-2.0000000000010232E-2</v>
      </c>
    </row>
    <row r="156" spans="1:18" ht="14.45" customHeight="1" x14ac:dyDescent="0.25">
      <c r="A156" s="5" t="s">
        <v>59</v>
      </c>
      <c r="B156" s="28">
        <v>93477</v>
      </c>
      <c r="C156" s="20">
        <v>0.2</v>
      </c>
      <c r="D156" s="112" t="s">
        <v>106</v>
      </c>
      <c r="E156" s="113"/>
      <c r="F156" s="113"/>
      <c r="G156" s="114"/>
      <c r="H156" s="66"/>
      <c r="I156" s="66"/>
      <c r="J156" s="67"/>
      <c r="K156" s="41"/>
      <c r="L156" s="38"/>
      <c r="M156" s="38"/>
      <c r="N156" s="39"/>
      <c r="O156" s="41"/>
      <c r="P156" s="38"/>
      <c r="Q156" s="39"/>
    </row>
    <row r="157" spans="1:18" x14ac:dyDescent="0.25">
      <c r="A157" s="5" t="s">
        <v>59</v>
      </c>
      <c r="B157" s="28">
        <v>93419</v>
      </c>
      <c r="C157" s="20">
        <v>0.2</v>
      </c>
      <c r="D157" s="57">
        <v>12544</v>
      </c>
      <c r="E157" s="28">
        <v>12691</v>
      </c>
      <c r="F157" s="28">
        <v>12677</v>
      </c>
      <c r="G157" s="59">
        <v>12600</v>
      </c>
      <c r="H157" s="68">
        <f>E157-D157</f>
        <v>147</v>
      </c>
      <c r="I157" s="28">
        <f>F157-D157</f>
        <v>133</v>
      </c>
      <c r="J157" s="59">
        <f t="shared" si="37"/>
        <v>56</v>
      </c>
      <c r="K157" s="73">
        <v>96.19</v>
      </c>
      <c r="L157" s="36">
        <v>96.23</v>
      </c>
      <c r="M157" s="36">
        <v>96.23</v>
      </c>
      <c r="N157" s="37">
        <v>96.21</v>
      </c>
      <c r="O157" s="24">
        <f t="shared" ref="O157:O161" si="44">L157-K157</f>
        <v>4.0000000000006253E-2</v>
      </c>
      <c r="P157" s="23">
        <f t="shared" ref="P157:Q161" si="45">M157-K157</f>
        <v>4.0000000000006253E-2</v>
      </c>
      <c r="Q157" s="37">
        <f t="shared" si="45"/>
        <v>-2.0000000000010232E-2</v>
      </c>
    </row>
    <row r="158" spans="1:18" x14ac:dyDescent="0.25">
      <c r="A158" s="5" t="s">
        <v>59</v>
      </c>
      <c r="B158" s="28">
        <v>93320</v>
      </c>
      <c r="C158" s="20">
        <v>0.2</v>
      </c>
      <c r="D158" s="57">
        <v>12544</v>
      </c>
      <c r="E158" s="28">
        <v>12691</v>
      </c>
      <c r="F158" s="28">
        <v>12677</v>
      </c>
      <c r="G158" s="59">
        <v>12600</v>
      </c>
      <c r="H158" s="68">
        <f>E158-D158</f>
        <v>147</v>
      </c>
      <c r="I158" s="28">
        <f>F158-D158</f>
        <v>133</v>
      </c>
      <c r="J158" s="59">
        <f t="shared" si="37"/>
        <v>56</v>
      </c>
      <c r="K158" s="73">
        <v>96.19</v>
      </c>
      <c r="L158" s="36">
        <v>96.23</v>
      </c>
      <c r="M158" s="36">
        <v>96.23</v>
      </c>
      <c r="N158" s="37">
        <v>96.21</v>
      </c>
      <c r="O158" s="24">
        <f t="shared" si="44"/>
        <v>4.0000000000006253E-2</v>
      </c>
      <c r="P158" s="23">
        <f t="shared" si="45"/>
        <v>4.0000000000006253E-2</v>
      </c>
      <c r="Q158" s="37">
        <f t="shared" si="45"/>
        <v>-2.0000000000010232E-2</v>
      </c>
    </row>
    <row r="159" spans="1:18" x14ac:dyDescent="0.25">
      <c r="A159" s="5" t="s">
        <v>59</v>
      </c>
      <c r="B159" s="28">
        <v>92851</v>
      </c>
      <c r="C159" s="20">
        <v>0.2</v>
      </c>
      <c r="D159" s="57">
        <v>12544</v>
      </c>
      <c r="E159" s="28">
        <v>12691</v>
      </c>
      <c r="F159" s="28">
        <v>12677</v>
      </c>
      <c r="G159" s="59">
        <v>12600</v>
      </c>
      <c r="H159" s="68">
        <f>E159-D159</f>
        <v>147</v>
      </c>
      <c r="I159" s="28">
        <f>F159-D159</f>
        <v>133</v>
      </c>
      <c r="J159" s="59">
        <f t="shared" si="37"/>
        <v>56</v>
      </c>
      <c r="K159" s="73">
        <v>95.86</v>
      </c>
      <c r="L159" s="36">
        <v>95.9</v>
      </c>
      <c r="M159" s="36">
        <v>95.9</v>
      </c>
      <c r="N159" s="37">
        <v>95.88</v>
      </c>
      <c r="O159" s="24">
        <f t="shared" si="44"/>
        <v>4.0000000000006253E-2</v>
      </c>
      <c r="P159" s="23">
        <f t="shared" si="45"/>
        <v>4.0000000000006253E-2</v>
      </c>
      <c r="Q159" s="37">
        <f t="shared" si="45"/>
        <v>-2.0000000000010232E-2</v>
      </c>
    </row>
    <row r="160" spans="1:18" x14ac:dyDescent="0.25">
      <c r="A160" s="5" t="s">
        <v>59</v>
      </c>
      <c r="B160" s="28">
        <v>92147</v>
      </c>
      <c r="C160" s="20">
        <v>0.2</v>
      </c>
      <c r="D160" s="57">
        <v>12544</v>
      </c>
      <c r="E160" s="28">
        <v>12691</v>
      </c>
      <c r="F160" s="28">
        <v>12677</v>
      </c>
      <c r="G160" s="59">
        <v>12600</v>
      </c>
      <c r="H160" s="68">
        <f>E160-D160</f>
        <v>147</v>
      </c>
      <c r="I160" s="28">
        <f>F160-D160</f>
        <v>133</v>
      </c>
      <c r="J160" s="59">
        <f t="shared" si="37"/>
        <v>56</v>
      </c>
      <c r="K160" s="73">
        <v>95.53</v>
      </c>
      <c r="L160" s="36">
        <v>95.56</v>
      </c>
      <c r="M160" s="36">
        <v>95.56</v>
      </c>
      <c r="N160" s="37">
        <v>95.55</v>
      </c>
      <c r="O160" s="24">
        <f t="shared" si="44"/>
        <v>3.0000000000001137E-2</v>
      </c>
      <c r="P160" s="23">
        <f t="shared" si="45"/>
        <v>3.0000000000001137E-2</v>
      </c>
      <c r="Q160" s="37">
        <f t="shared" si="45"/>
        <v>-1.0000000000005116E-2</v>
      </c>
    </row>
    <row r="161" spans="1:17" x14ac:dyDescent="0.25">
      <c r="A161" s="5" t="s">
        <v>59</v>
      </c>
      <c r="B161" s="28">
        <v>91972</v>
      </c>
      <c r="C161" s="20">
        <v>0.2</v>
      </c>
      <c r="D161" s="57">
        <v>12544</v>
      </c>
      <c r="E161" s="28">
        <v>12691</v>
      </c>
      <c r="F161" s="28">
        <v>12677</v>
      </c>
      <c r="G161" s="59">
        <v>12600</v>
      </c>
      <c r="H161" s="68">
        <f>E161-D161</f>
        <v>147</v>
      </c>
      <c r="I161" s="28">
        <f>F161-D161</f>
        <v>133</v>
      </c>
      <c r="J161" s="59">
        <f t="shared" si="37"/>
        <v>56</v>
      </c>
      <c r="K161" s="73">
        <v>95.5</v>
      </c>
      <c r="L161" s="36">
        <v>95.53</v>
      </c>
      <c r="M161" s="36">
        <v>95.53</v>
      </c>
      <c r="N161" s="37">
        <v>95.51</v>
      </c>
      <c r="O161" s="24">
        <f t="shared" si="44"/>
        <v>3.0000000000001137E-2</v>
      </c>
      <c r="P161" s="23">
        <f t="shared" si="45"/>
        <v>3.0000000000001137E-2</v>
      </c>
      <c r="Q161" s="37">
        <f t="shared" si="45"/>
        <v>-1.9999999999996021E-2</v>
      </c>
    </row>
    <row r="162" spans="1:17" ht="14.45" customHeight="1" x14ac:dyDescent="0.25">
      <c r="A162" s="5" t="s">
        <v>59</v>
      </c>
      <c r="B162" s="28">
        <v>91947.5</v>
      </c>
      <c r="C162" s="20">
        <v>0.2</v>
      </c>
      <c r="D162" s="112" t="s">
        <v>107</v>
      </c>
      <c r="E162" s="113"/>
      <c r="F162" s="113"/>
      <c r="G162" s="114"/>
      <c r="H162" s="66"/>
      <c r="I162" s="66"/>
      <c r="J162" s="67"/>
      <c r="K162" s="41"/>
      <c r="L162" s="38"/>
      <c r="M162" s="38"/>
      <c r="N162" s="39"/>
      <c r="O162" s="41"/>
      <c r="P162" s="38"/>
      <c r="Q162" s="39"/>
    </row>
    <row r="163" spans="1:17" x14ac:dyDescent="0.25">
      <c r="A163" s="5" t="s">
        <v>59</v>
      </c>
      <c r="B163" s="28">
        <v>91923</v>
      </c>
      <c r="C163" s="20">
        <v>0.2</v>
      </c>
      <c r="D163" s="57">
        <v>12544</v>
      </c>
      <c r="E163" s="28">
        <v>12691</v>
      </c>
      <c r="F163" s="28">
        <v>12677</v>
      </c>
      <c r="G163" s="59">
        <v>12600</v>
      </c>
      <c r="H163" s="68">
        <f>E163-D163</f>
        <v>147</v>
      </c>
      <c r="I163" s="28">
        <f>F163-D163</f>
        <v>133</v>
      </c>
      <c r="J163" s="59">
        <f t="shared" si="37"/>
        <v>56</v>
      </c>
      <c r="K163" s="73">
        <v>95.2</v>
      </c>
      <c r="L163" s="36">
        <v>95.24</v>
      </c>
      <c r="M163" s="36">
        <v>95.24</v>
      </c>
      <c r="N163" s="37">
        <v>95.21</v>
      </c>
      <c r="O163" s="24">
        <f t="shared" ref="O163:O165" si="46">L163-K163</f>
        <v>3.9999999999992042E-2</v>
      </c>
      <c r="P163" s="23">
        <f t="shared" ref="P163:Q165" si="47">M163-K163</f>
        <v>3.9999999999992042E-2</v>
      </c>
      <c r="Q163" s="37">
        <f t="shared" si="47"/>
        <v>-3.0000000000001137E-2</v>
      </c>
    </row>
    <row r="164" spans="1:17" x14ac:dyDescent="0.25">
      <c r="A164" s="5" t="s">
        <v>59</v>
      </c>
      <c r="B164" s="28">
        <v>91823</v>
      </c>
      <c r="C164" s="20">
        <v>0.2</v>
      </c>
      <c r="D164" s="57">
        <v>12544</v>
      </c>
      <c r="E164" s="28">
        <v>12691</v>
      </c>
      <c r="F164" s="28">
        <v>12677</v>
      </c>
      <c r="G164" s="59">
        <v>12600</v>
      </c>
      <c r="H164" s="68">
        <f>E164-D164</f>
        <v>147</v>
      </c>
      <c r="I164" s="28">
        <f>F164-D164</f>
        <v>133</v>
      </c>
      <c r="J164" s="59">
        <f>G164-D164</f>
        <v>56</v>
      </c>
      <c r="K164" s="73">
        <v>95.16</v>
      </c>
      <c r="L164" s="36">
        <v>95.21</v>
      </c>
      <c r="M164" s="36">
        <v>95.2</v>
      </c>
      <c r="N164" s="37">
        <v>95.18</v>
      </c>
      <c r="O164" s="24">
        <f t="shared" si="46"/>
        <v>4.9999999999997158E-2</v>
      </c>
      <c r="P164" s="23">
        <f t="shared" si="47"/>
        <v>4.0000000000006253E-2</v>
      </c>
      <c r="Q164" s="37">
        <f t="shared" si="47"/>
        <v>-2.9999999999986926E-2</v>
      </c>
    </row>
    <row r="165" spans="1:17" ht="15.75" thickBot="1" x14ac:dyDescent="0.3">
      <c r="A165" s="3" t="s">
        <v>59</v>
      </c>
      <c r="B165" s="29">
        <v>91339</v>
      </c>
      <c r="C165" s="22">
        <v>0.2</v>
      </c>
      <c r="D165" s="60">
        <v>12544</v>
      </c>
      <c r="E165" s="29">
        <v>12691</v>
      </c>
      <c r="F165" s="29">
        <v>12677</v>
      </c>
      <c r="G165" s="61">
        <v>12600</v>
      </c>
      <c r="H165" s="69">
        <f>E165-D165</f>
        <v>147</v>
      </c>
      <c r="I165" s="29">
        <f>F165-D165</f>
        <v>133</v>
      </c>
      <c r="J165" s="61">
        <f>G165-D165</f>
        <v>56</v>
      </c>
      <c r="K165" s="43">
        <v>94.94</v>
      </c>
      <c r="L165" s="15">
        <v>94.98</v>
      </c>
      <c r="M165" s="15">
        <v>94.98</v>
      </c>
      <c r="N165" s="44">
        <v>94.96</v>
      </c>
      <c r="O165" s="11">
        <f t="shared" si="46"/>
        <v>4.0000000000006253E-2</v>
      </c>
      <c r="P165" s="13">
        <f t="shared" si="47"/>
        <v>4.0000000000006253E-2</v>
      </c>
      <c r="Q165" s="44">
        <f t="shared" si="47"/>
        <v>-2.0000000000010232E-2</v>
      </c>
    </row>
  </sheetData>
  <mergeCells count="20">
    <mergeCell ref="O1:Q1"/>
    <mergeCell ref="R1:R3"/>
    <mergeCell ref="A1:A3"/>
    <mergeCell ref="B1:B3"/>
    <mergeCell ref="C1:C3"/>
    <mergeCell ref="D1:G1"/>
    <mergeCell ref="H1:J1"/>
    <mergeCell ref="K1:N1"/>
    <mergeCell ref="D137:G137"/>
    <mergeCell ref="D140:G140"/>
    <mergeCell ref="D156:G156"/>
    <mergeCell ref="D162:G162"/>
    <mergeCell ref="D15:G15"/>
    <mergeCell ref="D18:G18"/>
    <mergeCell ref="D21:G21"/>
    <mergeCell ref="D102:G102"/>
    <mergeCell ref="D115:G115"/>
    <mergeCell ref="D122:G122"/>
    <mergeCell ref="D128:G128"/>
    <mergeCell ref="D134:G134"/>
  </mergeCells>
  <conditionalFormatting sqref="H4:J1048576 O4:Q1048576">
    <cfRule type="cellIs" dxfId="5" priority="1" operator="greaterThan">
      <formula>0</formula>
    </cfRule>
    <cfRule type="cellIs" dxfId="4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(2-yr)</oddHeader>
    <oddFooter>&amp;L&amp;"Times New Roman,Regular"&amp;8&amp;Z&amp;F&amp;R&amp;"Times New Roman,Regular"&amp;P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5"/>
  <sheetViews>
    <sheetView zoomScaleNormal="100" workbookViewId="0">
      <selection activeCell="B5" sqref="B5:B14"/>
    </sheetView>
  </sheetViews>
  <sheetFormatPr defaultColWidth="9.140625" defaultRowHeight="15" x14ac:dyDescent="0.25"/>
  <cols>
    <col min="1" max="1" width="16.42578125" style="4" bestFit="1" customWidth="1"/>
    <col min="2" max="2" width="10.7109375" style="30" customWidth="1"/>
    <col min="3" max="3" width="9.140625" style="4" customWidth="1"/>
    <col min="4" max="7" width="9.7109375" style="62" customWidth="1"/>
    <col min="8" max="10" width="10.42578125" style="62" customWidth="1"/>
    <col min="11" max="12" width="9.7109375" style="74" customWidth="1"/>
    <col min="13" max="14" width="9.7109375" style="75" customWidth="1"/>
    <col min="15" max="17" width="10.42578125" style="40" customWidth="1"/>
    <col min="18" max="18" width="10.7109375" style="4" hidden="1" customWidth="1"/>
    <col min="19" max="16384" width="9.140625" style="1"/>
  </cols>
  <sheetData>
    <row r="1" spans="1:18" ht="15.75" customHeight="1" x14ac:dyDescent="0.25">
      <c r="A1" s="103" t="s">
        <v>2</v>
      </c>
      <c r="B1" s="109" t="s">
        <v>15</v>
      </c>
      <c r="C1" s="106" t="s">
        <v>3</v>
      </c>
      <c r="D1" s="115" t="s">
        <v>16</v>
      </c>
      <c r="E1" s="116"/>
      <c r="F1" s="116"/>
      <c r="G1" s="117"/>
      <c r="H1" s="94" t="s">
        <v>22</v>
      </c>
      <c r="I1" s="95"/>
      <c r="J1" s="96"/>
      <c r="K1" s="100" t="s">
        <v>1</v>
      </c>
      <c r="L1" s="101"/>
      <c r="M1" s="101"/>
      <c r="N1" s="102"/>
      <c r="O1" s="97" t="s">
        <v>13</v>
      </c>
      <c r="P1" s="98"/>
      <c r="Q1" s="99"/>
      <c r="R1" s="88" t="s">
        <v>15</v>
      </c>
    </row>
    <row r="2" spans="1:18" s="2" customFormat="1" ht="30" customHeight="1" x14ac:dyDescent="0.25">
      <c r="A2" s="104"/>
      <c r="B2" s="110"/>
      <c r="C2" s="107"/>
      <c r="D2" s="48" t="s">
        <v>0</v>
      </c>
      <c r="E2" s="49" t="s">
        <v>89</v>
      </c>
      <c r="F2" s="49" t="s">
        <v>90</v>
      </c>
      <c r="G2" s="50" t="s">
        <v>91</v>
      </c>
      <c r="H2" s="48" t="s">
        <v>86</v>
      </c>
      <c r="I2" s="49" t="s">
        <v>87</v>
      </c>
      <c r="J2" s="63" t="s">
        <v>88</v>
      </c>
      <c r="K2" s="31" t="s">
        <v>0</v>
      </c>
      <c r="L2" s="32" t="s">
        <v>89</v>
      </c>
      <c r="M2" s="32" t="s">
        <v>90</v>
      </c>
      <c r="N2" s="70" t="s">
        <v>91</v>
      </c>
      <c r="O2" s="31" t="s">
        <v>86</v>
      </c>
      <c r="P2" s="32" t="s">
        <v>87</v>
      </c>
      <c r="Q2" s="42" t="s">
        <v>88</v>
      </c>
      <c r="R2" s="89"/>
    </row>
    <row r="3" spans="1:18" s="17" customFormat="1" ht="15" customHeight="1" thickBot="1" x14ac:dyDescent="0.3">
      <c r="A3" s="105"/>
      <c r="B3" s="111"/>
      <c r="C3" s="108"/>
      <c r="D3" s="51" t="s">
        <v>9</v>
      </c>
      <c r="E3" s="52" t="s">
        <v>10</v>
      </c>
      <c r="F3" s="52" t="s">
        <v>12</v>
      </c>
      <c r="G3" s="53" t="s">
        <v>23</v>
      </c>
      <c r="H3" s="51" t="s">
        <v>11</v>
      </c>
      <c r="I3" s="52" t="s">
        <v>14</v>
      </c>
      <c r="J3" s="53" t="s">
        <v>85</v>
      </c>
      <c r="K3" s="33" t="s">
        <v>24</v>
      </c>
      <c r="L3" s="34" t="s">
        <v>25</v>
      </c>
      <c r="M3" s="34" t="s">
        <v>92</v>
      </c>
      <c r="N3" s="71" t="s">
        <v>98</v>
      </c>
      <c r="O3" s="43" t="s">
        <v>93</v>
      </c>
      <c r="P3" s="15" t="s">
        <v>94</v>
      </c>
      <c r="Q3" s="44" t="s">
        <v>95</v>
      </c>
      <c r="R3" s="90"/>
    </row>
    <row r="4" spans="1:18" s="17" customFormat="1" ht="15" customHeight="1" x14ac:dyDescent="0.25">
      <c r="A4" s="45" t="s">
        <v>96</v>
      </c>
      <c r="B4" s="46">
        <v>7714.9539999999997</v>
      </c>
      <c r="C4" s="47">
        <v>0.2</v>
      </c>
      <c r="D4" s="54">
        <v>4023</v>
      </c>
      <c r="E4" s="55">
        <v>5066</v>
      </c>
      <c r="F4" s="55">
        <v>6332</v>
      </c>
      <c r="G4" s="56">
        <v>7597</v>
      </c>
      <c r="H4" s="64">
        <f>E4-D4</f>
        <v>1043</v>
      </c>
      <c r="I4" s="55">
        <f>F4-D4</f>
        <v>2309</v>
      </c>
      <c r="J4" s="56">
        <f>G4-D4</f>
        <v>3574</v>
      </c>
      <c r="K4" s="72">
        <v>105.24</v>
      </c>
      <c r="L4" s="14">
        <v>106.29</v>
      </c>
      <c r="M4" s="14">
        <v>107.51</v>
      </c>
      <c r="N4" s="35">
        <v>108.97</v>
      </c>
      <c r="O4" s="72">
        <f>L4-K4</f>
        <v>1.0500000000000114</v>
      </c>
      <c r="P4" s="14">
        <f>M4-K4</f>
        <v>2.2700000000000102</v>
      </c>
      <c r="Q4" s="35">
        <f>N4-L4</f>
        <v>2.6799999999999926</v>
      </c>
      <c r="R4" s="8"/>
    </row>
    <row r="5" spans="1:18" s="17" customFormat="1" ht="15" customHeight="1" x14ac:dyDescent="0.25">
      <c r="A5" s="18" t="s">
        <v>96</v>
      </c>
      <c r="B5" s="25">
        <v>7554.9539999999997</v>
      </c>
      <c r="C5" s="20">
        <v>0.2</v>
      </c>
      <c r="D5" s="57">
        <v>4172</v>
      </c>
      <c r="E5" s="26">
        <v>5186</v>
      </c>
      <c r="F5" s="26">
        <v>6440</v>
      </c>
      <c r="G5" s="58">
        <v>7694</v>
      </c>
      <c r="H5" s="65">
        <f>E5-D5</f>
        <v>1014</v>
      </c>
      <c r="I5" s="26">
        <f>F5-D5</f>
        <v>2268</v>
      </c>
      <c r="J5" s="58">
        <f>G5-D5</f>
        <v>3522</v>
      </c>
      <c r="K5" s="73">
        <v>105.23</v>
      </c>
      <c r="L5" s="36">
        <v>106.32</v>
      </c>
      <c r="M5" s="36">
        <v>107.59</v>
      </c>
      <c r="N5" s="37">
        <v>109.09</v>
      </c>
      <c r="O5" s="73">
        <f>L5-K5</f>
        <v>1.0899999999999892</v>
      </c>
      <c r="P5" s="36">
        <f>M5-K5</f>
        <v>2.3599999999999994</v>
      </c>
      <c r="Q5" s="37">
        <f>N5-L5</f>
        <v>2.7700000000000102</v>
      </c>
      <c r="R5" s="8"/>
    </row>
    <row r="6" spans="1:18" s="17" customFormat="1" ht="15" customHeight="1" x14ac:dyDescent="0.25">
      <c r="A6" s="18" t="s">
        <v>96</v>
      </c>
      <c r="B6" s="25">
        <v>7360.6980000000003</v>
      </c>
      <c r="C6" s="20">
        <v>0.2</v>
      </c>
      <c r="D6" s="57">
        <v>4172</v>
      </c>
      <c r="E6" s="26">
        <v>5186</v>
      </c>
      <c r="F6" s="26">
        <v>6440</v>
      </c>
      <c r="G6" s="58">
        <v>7694</v>
      </c>
      <c r="H6" s="65">
        <f t="shared" ref="H6:H69" si="0">E6-D6</f>
        <v>1014</v>
      </c>
      <c r="I6" s="26">
        <f t="shared" ref="I6:I69" si="1">F6-D6</f>
        <v>2268</v>
      </c>
      <c r="J6" s="58">
        <f t="shared" ref="J6:J69" si="2">G6-D6</f>
        <v>3522</v>
      </c>
      <c r="K6" s="73">
        <v>105.18</v>
      </c>
      <c r="L6" s="36">
        <v>106.28</v>
      </c>
      <c r="M6" s="36">
        <v>107.57</v>
      </c>
      <c r="N6" s="37">
        <v>109.08</v>
      </c>
      <c r="O6" s="73">
        <f t="shared" ref="O6:O14" si="3">L6-K6</f>
        <v>1.0999999999999943</v>
      </c>
      <c r="P6" s="36">
        <f t="shared" ref="P6:Q14" si="4">M6-K6</f>
        <v>2.3899999999999864</v>
      </c>
      <c r="Q6" s="37">
        <f t="shared" si="4"/>
        <v>2.7999999999999972</v>
      </c>
      <c r="R6" s="8"/>
    </row>
    <row r="7" spans="1:18" s="17" customFormat="1" ht="15" customHeight="1" x14ac:dyDescent="0.25">
      <c r="A7" s="18" t="s">
        <v>96</v>
      </c>
      <c r="B7" s="25">
        <v>6110.6980000000003</v>
      </c>
      <c r="C7" s="20">
        <v>0.2</v>
      </c>
      <c r="D7" s="57">
        <v>4172</v>
      </c>
      <c r="E7" s="26">
        <v>5186</v>
      </c>
      <c r="F7" s="26">
        <v>6440</v>
      </c>
      <c r="G7" s="58">
        <v>7694</v>
      </c>
      <c r="H7" s="65">
        <f t="shared" si="0"/>
        <v>1014</v>
      </c>
      <c r="I7" s="26">
        <f t="shared" si="1"/>
        <v>2268</v>
      </c>
      <c r="J7" s="58">
        <f t="shared" si="2"/>
        <v>3522</v>
      </c>
      <c r="K7" s="73">
        <v>104.79</v>
      </c>
      <c r="L7" s="36">
        <v>105.91</v>
      </c>
      <c r="M7" s="36">
        <v>107.27</v>
      </c>
      <c r="N7" s="37">
        <v>108.93</v>
      </c>
      <c r="O7" s="73">
        <f t="shared" si="3"/>
        <v>1.1199999999999903</v>
      </c>
      <c r="P7" s="36">
        <f t="shared" si="4"/>
        <v>2.4799999999999898</v>
      </c>
      <c r="Q7" s="37">
        <f t="shared" si="4"/>
        <v>3.0200000000000102</v>
      </c>
      <c r="R7" s="8"/>
    </row>
    <row r="8" spans="1:18" s="17" customFormat="1" ht="15" customHeight="1" x14ac:dyDescent="0.25">
      <c r="A8" s="18" t="s">
        <v>96</v>
      </c>
      <c r="B8" s="25">
        <v>5245.6980000000003</v>
      </c>
      <c r="C8" s="20">
        <v>0.2</v>
      </c>
      <c r="D8" s="57">
        <v>4172</v>
      </c>
      <c r="E8" s="26">
        <v>5186</v>
      </c>
      <c r="F8" s="26">
        <v>6440</v>
      </c>
      <c r="G8" s="58">
        <v>7694</v>
      </c>
      <c r="H8" s="65">
        <f t="shared" si="0"/>
        <v>1014</v>
      </c>
      <c r="I8" s="26">
        <f t="shared" si="1"/>
        <v>2268</v>
      </c>
      <c r="J8" s="58">
        <f t="shared" si="2"/>
        <v>3522</v>
      </c>
      <c r="K8" s="73">
        <v>104.52</v>
      </c>
      <c r="L8" s="36">
        <v>105.64</v>
      </c>
      <c r="M8" s="36">
        <v>107.04</v>
      </c>
      <c r="N8" s="37">
        <v>108.81</v>
      </c>
      <c r="O8" s="73">
        <f t="shared" si="3"/>
        <v>1.1200000000000045</v>
      </c>
      <c r="P8" s="36">
        <f t="shared" si="4"/>
        <v>2.5200000000000102</v>
      </c>
      <c r="Q8" s="37">
        <f t="shared" si="4"/>
        <v>3.1700000000000017</v>
      </c>
      <c r="R8" s="8"/>
    </row>
    <row r="9" spans="1:18" s="17" customFormat="1" ht="15" customHeight="1" x14ac:dyDescent="0.25">
      <c r="A9" s="18" t="s">
        <v>96</v>
      </c>
      <c r="B9" s="25">
        <v>5045.6980000000003</v>
      </c>
      <c r="C9" s="20">
        <v>0.2</v>
      </c>
      <c r="D9" s="57">
        <v>4172</v>
      </c>
      <c r="E9" s="26">
        <v>5186</v>
      </c>
      <c r="F9" s="26">
        <v>6440</v>
      </c>
      <c r="G9" s="58">
        <v>7694</v>
      </c>
      <c r="H9" s="65">
        <f t="shared" si="0"/>
        <v>1014</v>
      </c>
      <c r="I9" s="26">
        <f t="shared" si="1"/>
        <v>2268</v>
      </c>
      <c r="J9" s="58">
        <f t="shared" si="2"/>
        <v>3522</v>
      </c>
      <c r="K9" s="73">
        <v>104.47</v>
      </c>
      <c r="L9" s="36">
        <v>105.6</v>
      </c>
      <c r="M9" s="36">
        <v>107</v>
      </c>
      <c r="N9" s="37">
        <v>108.79</v>
      </c>
      <c r="O9" s="73">
        <f t="shared" si="3"/>
        <v>1.1299999999999955</v>
      </c>
      <c r="P9" s="36">
        <f t="shared" si="4"/>
        <v>2.5300000000000011</v>
      </c>
      <c r="Q9" s="37">
        <f t="shared" si="4"/>
        <v>3.1900000000000119</v>
      </c>
      <c r="R9" s="8"/>
    </row>
    <row r="10" spans="1:18" s="17" customFormat="1" ht="15" customHeight="1" x14ac:dyDescent="0.25">
      <c r="A10" s="18" t="s">
        <v>96</v>
      </c>
      <c r="B10" s="25">
        <v>4360.6980000000003</v>
      </c>
      <c r="C10" s="20">
        <v>0.2</v>
      </c>
      <c r="D10" s="57">
        <v>4172</v>
      </c>
      <c r="E10" s="26">
        <v>5186</v>
      </c>
      <c r="F10" s="26">
        <v>6440</v>
      </c>
      <c r="G10" s="58">
        <v>7694</v>
      </c>
      <c r="H10" s="65">
        <f t="shared" si="0"/>
        <v>1014</v>
      </c>
      <c r="I10" s="26">
        <f t="shared" si="1"/>
        <v>2268</v>
      </c>
      <c r="J10" s="58">
        <f t="shared" si="2"/>
        <v>3522</v>
      </c>
      <c r="K10" s="73">
        <v>104.3</v>
      </c>
      <c r="L10" s="36">
        <v>105.46</v>
      </c>
      <c r="M10" s="36">
        <v>106.92</v>
      </c>
      <c r="N10" s="37">
        <v>108.75</v>
      </c>
      <c r="O10" s="73">
        <f t="shared" si="3"/>
        <v>1.1599999999999966</v>
      </c>
      <c r="P10" s="36">
        <f t="shared" si="4"/>
        <v>2.6200000000000045</v>
      </c>
      <c r="Q10" s="37">
        <f t="shared" si="4"/>
        <v>3.2900000000000063</v>
      </c>
      <c r="R10" s="8"/>
    </row>
    <row r="11" spans="1:18" s="17" customFormat="1" ht="15" customHeight="1" x14ac:dyDescent="0.25">
      <c r="A11" s="18" t="s">
        <v>96</v>
      </c>
      <c r="B11" s="25">
        <v>4185.6980000000003</v>
      </c>
      <c r="C11" s="20">
        <v>0.2</v>
      </c>
      <c r="D11" s="57">
        <v>4172</v>
      </c>
      <c r="E11" s="26">
        <v>5186</v>
      </c>
      <c r="F11" s="26">
        <v>6440</v>
      </c>
      <c r="G11" s="58">
        <v>7694</v>
      </c>
      <c r="H11" s="65">
        <f t="shared" si="0"/>
        <v>1014</v>
      </c>
      <c r="I11" s="26">
        <f t="shared" si="1"/>
        <v>2268</v>
      </c>
      <c r="J11" s="58">
        <f t="shared" si="2"/>
        <v>3522</v>
      </c>
      <c r="K11" s="73">
        <v>104.27</v>
      </c>
      <c r="L11" s="36">
        <v>105.44</v>
      </c>
      <c r="M11" s="36">
        <v>106.9</v>
      </c>
      <c r="N11" s="37">
        <v>108.74</v>
      </c>
      <c r="O11" s="73">
        <f t="shared" si="3"/>
        <v>1.1700000000000017</v>
      </c>
      <c r="P11" s="36">
        <f t="shared" si="4"/>
        <v>2.6300000000000097</v>
      </c>
      <c r="Q11" s="37">
        <f t="shared" si="4"/>
        <v>3.2999999999999972</v>
      </c>
      <c r="R11" s="8"/>
    </row>
    <row r="12" spans="1:18" s="17" customFormat="1" ht="15" customHeight="1" x14ac:dyDescent="0.25">
      <c r="A12" s="18" t="s">
        <v>96</v>
      </c>
      <c r="B12" s="25">
        <v>2435.6979999999999</v>
      </c>
      <c r="C12" s="20">
        <v>0.2</v>
      </c>
      <c r="D12" s="57">
        <v>4172</v>
      </c>
      <c r="E12" s="26">
        <v>5186</v>
      </c>
      <c r="F12" s="26">
        <v>6440</v>
      </c>
      <c r="G12" s="58">
        <v>7694</v>
      </c>
      <c r="H12" s="65">
        <f t="shared" si="0"/>
        <v>1014</v>
      </c>
      <c r="I12" s="26">
        <f t="shared" si="1"/>
        <v>2268</v>
      </c>
      <c r="J12" s="58">
        <f t="shared" si="2"/>
        <v>3522</v>
      </c>
      <c r="K12" s="73">
        <v>103.9</v>
      </c>
      <c r="L12" s="36">
        <v>105.06</v>
      </c>
      <c r="M12" s="36">
        <v>106.55</v>
      </c>
      <c r="N12" s="37">
        <v>108.47</v>
      </c>
      <c r="O12" s="73">
        <f t="shared" si="3"/>
        <v>1.1599999999999966</v>
      </c>
      <c r="P12" s="36">
        <f t="shared" si="4"/>
        <v>2.6499999999999915</v>
      </c>
      <c r="Q12" s="37">
        <f t="shared" si="4"/>
        <v>3.4099999999999966</v>
      </c>
      <c r="R12" s="8"/>
    </row>
    <row r="13" spans="1:18" s="17" customFormat="1" ht="15" customHeight="1" x14ac:dyDescent="0.25">
      <c r="A13" s="18" t="s">
        <v>96</v>
      </c>
      <c r="B13" s="25">
        <v>2219.9560000000001</v>
      </c>
      <c r="C13" s="20">
        <v>0.2</v>
      </c>
      <c r="D13" s="57">
        <v>4231</v>
      </c>
      <c r="E13" s="26">
        <v>5234</v>
      </c>
      <c r="F13" s="26">
        <v>6483</v>
      </c>
      <c r="G13" s="58">
        <v>7732</v>
      </c>
      <c r="H13" s="65">
        <f t="shared" si="0"/>
        <v>1003</v>
      </c>
      <c r="I13" s="26">
        <f t="shared" si="1"/>
        <v>2252</v>
      </c>
      <c r="J13" s="58">
        <f t="shared" si="2"/>
        <v>3501</v>
      </c>
      <c r="K13" s="73">
        <v>103.85</v>
      </c>
      <c r="L13" s="36">
        <v>105.01</v>
      </c>
      <c r="M13" s="36">
        <v>106.5</v>
      </c>
      <c r="N13" s="37">
        <v>108.43</v>
      </c>
      <c r="O13" s="73">
        <f t="shared" si="3"/>
        <v>1.1600000000000108</v>
      </c>
      <c r="P13" s="36">
        <f t="shared" si="4"/>
        <v>2.6500000000000057</v>
      </c>
      <c r="Q13" s="37">
        <f t="shared" si="4"/>
        <v>3.4200000000000017</v>
      </c>
      <c r="R13" s="8"/>
    </row>
    <row r="14" spans="1:18" s="17" customFormat="1" ht="15" customHeight="1" x14ac:dyDescent="0.25">
      <c r="A14" s="18" t="s">
        <v>96</v>
      </c>
      <c r="B14" s="25">
        <v>2120.3270000000002</v>
      </c>
      <c r="C14" s="20">
        <v>0.2</v>
      </c>
      <c r="D14" s="57">
        <v>4231</v>
      </c>
      <c r="E14" s="26">
        <v>5234</v>
      </c>
      <c r="F14" s="26">
        <v>6483</v>
      </c>
      <c r="G14" s="58">
        <v>7732</v>
      </c>
      <c r="H14" s="65">
        <f t="shared" si="0"/>
        <v>1003</v>
      </c>
      <c r="I14" s="26">
        <f t="shared" si="1"/>
        <v>2252</v>
      </c>
      <c r="J14" s="58">
        <f t="shared" si="2"/>
        <v>3501</v>
      </c>
      <c r="K14" s="73">
        <v>103.71</v>
      </c>
      <c r="L14" s="36">
        <v>104.85</v>
      </c>
      <c r="M14" s="36">
        <v>106.34</v>
      </c>
      <c r="N14" s="37">
        <v>108.32</v>
      </c>
      <c r="O14" s="73">
        <f t="shared" si="3"/>
        <v>1.1400000000000006</v>
      </c>
      <c r="P14" s="36">
        <f t="shared" si="4"/>
        <v>2.6300000000000097</v>
      </c>
      <c r="Q14" s="37">
        <f t="shared" si="4"/>
        <v>3.4699999999999989</v>
      </c>
      <c r="R14" s="8"/>
    </row>
    <row r="15" spans="1:18" s="17" customFormat="1" ht="15" customHeight="1" x14ac:dyDescent="0.25">
      <c r="A15" s="18" t="s">
        <v>96</v>
      </c>
      <c r="B15" s="25">
        <v>2090.3270000000002</v>
      </c>
      <c r="C15" s="20">
        <v>0.2</v>
      </c>
      <c r="D15" s="112" t="s">
        <v>99</v>
      </c>
      <c r="E15" s="113"/>
      <c r="F15" s="113"/>
      <c r="G15" s="114"/>
      <c r="H15" s="66"/>
      <c r="I15" s="66"/>
      <c r="J15" s="67"/>
      <c r="K15" s="41"/>
      <c r="L15" s="38"/>
      <c r="M15" s="38"/>
      <c r="N15" s="39"/>
      <c r="O15" s="41"/>
      <c r="P15" s="38"/>
      <c r="Q15" s="39"/>
      <c r="R15" s="8"/>
    </row>
    <row r="16" spans="1:18" s="17" customFormat="1" ht="15" customHeight="1" x14ac:dyDescent="0.25">
      <c r="A16" s="18" t="s">
        <v>96</v>
      </c>
      <c r="B16" s="25">
        <v>2066.3270000000002</v>
      </c>
      <c r="C16" s="20">
        <v>0.2</v>
      </c>
      <c r="D16" s="57">
        <v>4231</v>
      </c>
      <c r="E16" s="26">
        <v>5234</v>
      </c>
      <c r="F16" s="26">
        <v>6483</v>
      </c>
      <c r="G16" s="58">
        <v>7732</v>
      </c>
      <c r="H16" s="65">
        <f t="shared" si="0"/>
        <v>1003</v>
      </c>
      <c r="I16" s="26">
        <f t="shared" si="1"/>
        <v>2252</v>
      </c>
      <c r="J16" s="58">
        <f t="shared" si="2"/>
        <v>3501</v>
      </c>
      <c r="K16" s="73">
        <v>103.61</v>
      </c>
      <c r="L16" s="36">
        <v>104.65</v>
      </c>
      <c r="M16" s="36">
        <v>105.97</v>
      </c>
      <c r="N16" s="37">
        <v>107.78</v>
      </c>
      <c r="O16" s="73">
        <f t="shared" ref="O16:O17" si="5">L16-K16</f>
        <v>1.0400000000000063</v>
      </c>
      <c r="P16" s="36">
        <f t="shared" ref="P16:Q17" si="6">M16-K16</f>
        <v>2.3599999999999994</v>
      </c>
      <c r="Q16" s="37">
        <f t="shared" si="6"/>
        <v>3.1299999999999955</v>
      </c>
      <c r="R16" s="8"/>
    </row>
    <row r="17" spans="1:18" s="17" customFormat="1" ht="15" customHeight="1" x14ac:dyDescent="0.25">
      <c r="A17" s="18" t="s">
        <v>96</v>
      </c>
      <c r="B17" s="25">
        <v>2051.3270000000002</v>
      </c>
      <c r="C17" s="20">
        <v>0.2</v>
      </c>
      <c r="D17" s="57">
        <v>4231</v>
      </c>
      <c r="E17" s="26">
        <v>5234</v>
      </c>
      <c r="F17" s="26">
        <v>6483</v>
      </c>
      <c r="G17" s="58">
        <v>7732</v>
      </c>
      <c r="H17" s="65">
        <f t="shared" si="0"/>
        <v>1003</v>
      </c>
      <c r="I17" s="26">
        <f t="shared" si="1"/>
        <v>2252</v>
      </c>
      <c r="J17" s="58">
        <f t="shared" si="2"/>
        <v>3501</v>
      </c>
      <c r="K17" s="73">
        <v>103.61</v>
      </c>
      <c r="L17" s="36">
        <v>104.64</v>
      </c>
      <c r="M17" s="36">
        <v>105.96</v>
      </c>
      <c r="N17" s="37">
        <v>107.76</v>
      </c>
      <c r="O17" s="73">
        <f t="shared" si="5"/>
        <v>1.0300000000000011</v>
      </c>
      <c r="P17" s="36">
        <f t="shared" si="6"/>
        <v>2.3499999999999943</v>
      </c>
      <c r="Q17" s="37">
        <f t="shared" si="6"/>
        <v>3.1200000000000045</v>
      </c>
      <c r="R17" s="8"/>
    </row>
    <row r="18" spans="1:18" s="17" customFormat="1" ht="15" customHeight="1" x14ac:dyDescent="0.25">
      <c r="A18" s="18" t="s">
        <v>96</v>
      </c>
      <c r="B18" s="25">
        <v>1974.327</v>
      </c>
      <c r="C18" s="20">
        <v>0.2</v>
      </c>
      <c r="D18" s="112" t="s">
        <v>100</v>
      </c>
      <c r="E18" s="113"/>
      <c r="F18" s="113"/>
      <c r="G18" s="114"/>
      <c r="H18" s="66"/>
      <c r="I18" s="66"/>
      <c r="J18" s="67"/>
      <c r="K18" s="41"/>
      <c r="L18" s="38"/>
      <c r="M18" s="38"/>
      <c r="N18" s="39"/>
      <c r="O18" s="41"/>
      <c r="P18" s="38"/>
      <c r="Q18" s="39"/>
      <c r="R18" s="8"/>
    </row>
    <row r="19" spans="1:18" s="17" customFormat="1" ht="15" customHeight="1" x14ac:dyDescent="0.25">
      <c r="A19" s="18" t="s">
        <v>96</v>
      </c>
      <c r="B19" s="25">
        <v>1897.327</v>
      </c>
      <c r="C19" s="20">
        <v>0.2</v>
      </c>
      <c r="D19" s="57">
        <v>4231</v>
      </c>
      <c r="E19" s="26">
        <v>5234</v>
      </c>
      <c r="F19" s="26">
        <v>6483</v>
      </c>
      <c r="G19" s="58">
        <v>7732</v>
      </c>
      <c r="H19" s="65">
        <f t="shared" si="0"/>
        <v>1003</v>
      </c>
      <c r="I19" s="26">
        <f t="shared" si="1"/>
        <v>2252</v>
      </c>
      <c r="J19" s="58">
        <f t="shared" si="2"/>
        <v>3501</v>
      </c>
      <c r="K19" s="73">
        <v>103.49</v>
      </c>
      <c r="L19" s="36">
        <v>104.51</v>
      </c>
      <c r="M19" s="36">
        <v>105.76</v>
      </c>
      <c r="N19" s="37">
        <v>107.27</v>
      </c>
      <c r="O19" s="73">
        <f t="shared" ref="O19:O20" si="7">L19-K19</f>
        <v>1.0200000000000102</v>
      </c>
      <c r="P19" s="36">
        <f t="shared" ref="P19:Q20" si="8">M19-K19</f>
        <v>2.2700000000000102</v>
      </c>
      <c r="Q19" s="37">
        <f t="shared" si="8"/>
        <v>2.7599999999999909</v>
      </c>
      <c r="R19" s="8"/>
    </row>
    <row r="20" spans="1:18" s="17" customFormat="1" ht="15" customHeight="1" x14ac:dyDescent="0.25">
      <c r="A20" s="18" t="s">
        <v>96</v>
      </c>
      <c r="B20" s="25">
        <v>1882.327</v>
      </c>
      <c r="C20" s="20">
        <v>0.2</v>
      </c>
      <c r="D20" s="57">
        <v>4231</v>
      </c>
      <c r="E20" s="26">
        <v>5234</v>
      </c>
      <c r="F20" s="26">
        <v>6483</v>
      </c>
      <c r="G20" s="58">
        <v>7732</v>
      </c>
      <c r="H20" s="65">
        <f t="shared" si="0"/>
        <v>1003</v>
      </c>
      <c r="I20" s="26">
        <f t="shared" si="1"/>
        <v>2252</v>
      </c>
      <c r="J20" s="58">
        <f t="shared" si="2"/>
        <v>3501</v>
      </c>
      <c r="K20" s="73">
        <v>103.48</v>
      </c>
      <c r="L20" s="36">
        <v>104.5</v>
      </c>
      <c r="M20" s="36">
        <v>105.76</v>
      </c>
      <c r="N20" s="37">
        <v>107.27</v>
      </c>
      <c r="O20" s="73">
        <f t="shared" si="7"/>
        <v>1.019999999999996</v>
      </c>
      <c r="P20" s="36">
        <f t="shared" si="8"/>
        <v>2.2800000000000011</v>
      </c>
      <c r="Q20" s="37">
        <f t="shared" si="8"/>
        <v>2.769999999999996</v>
      </c>
      <c r="R20" s="8"/>
    </row>
    <row r="21" spans="1:18" s="17" customFormat="1" ht="15" customHeight="1" x14ac:dyDescent="0.25">
      <c r="A21" s="18" t="s">
        <v>96</v>
      </c>
      <c r="B21" s="25">
        <v>1856.32</v>
      </c>
      <c r="C21" s="20">
        <v>0.2</v>
      </c>
      <c r="D21" s="112" t="s">
        <v>101</v>
      </c>
      <c r="E21" s="113"/>
      <c r="F21" s="113"/>
      <c r="G21" s="114"/>
      <c r="H21" s="66"/>
      <c r="I21" s="66"/>
      <c r="J21" s="67"/>
      <c r="K21" s="41"/>
      <c r="L21" s="38"/>
      <c r="M21" s="38"/>
      <c r="N21" s="39"/>
      <c r="O21" s="41"/>
      <c r="P21" s="38"/>
      <c r="Q21" s="39"/>
      <c r="R21" s="8"/>
    </row>
    <row r="22" spans="1:18" s="17" customFormat="1" ht="15" customHeight="1" x14ac:dyDescent="0.25">
      <c r="A22" s="18" t="s">
        <v>96</v>
      </c>
      <c r="B22" s="25">
        <v>1829.327</v>
      </c>
      <c r="C22" s="20">
        <v>0.2</v>
      </c>
      <c r="D22" s="57">
        <v>4231</v>
      </c>
      <c r="E22" s="26">
        <v>5234</v>
      </c>
      <c r="F22" s="26">
        <v>6483</v>
      </c>
      <c r="G22" s="58">
        <v>7732</v>
      </c>
      <c r="H22" s="65">
        <f t="shared" si="0"/>
        <v>1003</v>
      </c>
      <c r="I22" s="26">
        <f t="shared" si="1"/>
        <v>2252</v>
      </c>
      <c r="J22" s="58">
        <f t="shared" si="2"/>
        <v>3501</v>
      </c>
      <c r="K22" s="24">
        <v>103.39</v>
      </c>
      <c r="L22" s="36">
        <v>104.32</v>
      </c>
      <c r="M22" s="36">
        <v>105.41</v>
      </c>
      <c r="N22" s="37">
        <v>106.71</v>
      </c>
      <c r="O22" s="73">
        <f t="shared" ref="O22:O32" si="9">L22-K22</f>
        <v>0.92999999999999261</v>
      </c>
      <c r="P22" s="36">
        <f t="shared" ref="P22:Q32" si="10">M22-K22</f>
        <v>2.019999999999996</v>
      </c>
      <c r="Q22" s="37">
        <f t="shared" si="10"/>
        <v>2.3900000000000006</v>
      </c>
      <c r="R22" s="8"/>
    </row>
    <row r="23" spans="1:18" s="17" customFormat="1" ht="15" customHeight="1" x14ac:dyDescent="0.25">
      <c r="A23" s="18" t="s">
        <v>96</v>
      </c>
      <c r="B23" s="25">
        <v>1646.0530000000001</v>
      </c>
      <c r="C23" s="20">
        <v>0.2</v>
      </c>
      <c r="D23" s="57">
        <v>4231</v>
      </c>
      <c r="E23" s="26">
        <v>5234</v>
      </c>
      <c r="F23" s="26">
        <v>6483</v>
      </c>
      <c r="G23" s="58">
        <v>7732</v>
      </c>
      <c r="H23" s="65">
        <f t="shared" si="0"/>
        <v>1003</v>
      </c>
      <c r="I23" s="26">
        <f t="shared" si="1"/>
        <v>2252</v>
      </c>
      <c r="J23" s="58">
        <f t="shared" si="2"/>
        <v>3501</v>
      </c>
      <c r="K23" s="24">
        <v>103.16</v>
      </c>
      <c r="L23" s="36">
        <v>104.04</v>
      </c>
      <c r="M23" s="36">
        <v>105.09</v>
      </c>
      <c r="N23" s="37">
        <v>106.37</v>
      </c>
      <c r="O23" s="73">
        <f t="shared" si="9"/>
        <v>0.88000000000000966</v>
      </c>
      <c r="P23" s="36">
        <f t="shared" si="10"/>
        <v>1.9300000000000068</v>
      </c>
      <c r="Q23" s="37">
        <f t="shared" si="10"/>
        <v>2.3299999999999983</v>
      </c>
      <c r="R23" s="8"/>
    </row>
    <row r="24" spans="1:18" s="17" customFormat="1" ht="15" customHeight="1" x14ac:dyDescent="0.25">
      <c r="A24" s="18" t="s">
        <v>96</v>
      </c>
      <c r="B24" s="25">
        <v>1259.4459999999999</v>
      </c>
      <c r="C24" s="20">
        <v>0.2</v>
      </c>
      <c r="D24" s="57">
        <v>4231</v>
      </c>
      <c r="E24" s="26">
        <v>5234</v>
      </c>
      <c r="F24" s="26">
        <v>6483</v>
      </c>
      <c r="G24" s="58">
        <v>7732</v>
      </c>
      <c r="H24" s="65">
        <f t="shared" si="0"/>
        <v>1003</v>
      </c>
      <c r="I24" s="26">
        <f t="shared" si="1"/>
        <v>2252</v>
      </c>
      <c r="J24" s="58">
        <f t="shared" si="2"/>
        <v>3501</v>
      </c>
      <c r="K24" s="24">
        <v>102.88</v>
      </c>
      <c r="L24" s="36">
        <v>103.71</v>
      </c>
      <c r="M24" s="36">
        <v>104.72</v>
      </c>
      <c r="N24" s="37">
        <v>106.03</v>
      </c>
      <c r="O24" s="73">
        <f t="shared" si="9"/>
        <v>0.82999999999999829</v>
      </c>
      <c r="P24" s="36">
        <f t="shared" si="10"/>
        <v>1.8400000000000034</v>
      </c>
      <c r="Q24" s="37">
        <f t="shared" si="10"/>
        <v>2.3200000000000074</v>
      </c>
      <c r="R24" s="8"/>
    </row>
    <row r="25" spans="1:18" s="17" customFormat="1" ht="15" customHeight="1" x14ac:dyDescent="0.25">
      <c r="A25" s="18" t="s">
        <v>96</v>
      </c>
      <c r="B25" s="25">
        <v>991.23140000000001</v>
      </c>
      <c r="C25" s="20">
        <v>0.2</v>
      </c>
      <c r="D25" s="57">
        <v>4231</v>
      </c>
      <c r="E25" s="26">
        <v>5234</v>
      </c>
      <c r="F25" s="26">
        <v>6483</v>
      </c>
      <c r="G25" s="58">
        <v>7732</v>
      </c>
      <c r="H25" s="65">
        <f t="shared" si="0"/>
        <v>1003</v>
      </c>
      <c r="I25" s="26">
        <f t="shared" si="1"/>
        <v>2252</v>
      </c>
      <c r="J25" s="58">
        <f t="shared" si="2"/>
        <v>3501</v>
      </c>
      <c r="K25" s="24">
        <v>102.69</v>
      </c>
      <c r="L25" s="36">
        <v>103.49</v>
      </c>
      <c r="M25" s="36">
        <v>104.46</v>
      </c>
      <c r="N25" s="37">
        <v>105.79</v>
      </c>
      <c r="O25" s="73">
        <f t="shared" si="9"/>
        <v>0.79999999999999716</v>
      </c>
      <c r="P25" s="36">
        <f t="shared" si="10"/>
        <v>1.769999999999996</v>
      </c>
      <c r="Q25" s="37">
        <f t="shared" si="10"/>
        <v>2.3000000000000114</v>
      </c>
      <c r="R25" s="8"/>
    </row>
    <row r="26" spans="1:18" s="17" customFormat="1" ht="15" customHeight="1" x14ac:dyDescent="0.25">
      <c r="A26" s="18" t="s">
        <v>96</v>
      </c>
      <c r="B26" s="25">
        <v>144.17830000000001</v>
      </c>
      <c r="C26" s="20">
        <v>0.2</v>
      </c>
      <c r="D26" s="57">
        <v>4231</v>
      </c>
      <c r="E26" s="26">
        <v>5234</v>
      </c>
      <c r="F26" s="26">
        <v>6483</v>
      </c>
      <c r="G26" s="58">
        <v>7732</v>
      </c>
      <c r="H26" s="65">
        <f t="shared" si="0"/>
        <v>1003</v>
      </c>
      <c r="I26" s="26">
        <f t="shared" si="1"/>
        <v>2252</v>
      </c>
      <c r="J26" s="58">
        <f t="shared" si="2"/>
        <v>3501</v>
      </c>
      <c r="K26" s="24">
        <v>102.13</v>
      </c>
      <c r="L26" s="36">
        <v>102.8</v>
      </c>
      <c r="M26" s="36">
        <v>103.66</v>
      </c>
      <c r="N26" s="37">
        <v>105.02</v>
      </c>
      <c r="O26" s="73">
        <f t="shared" si="9"/>
        <v>0.67000000000000171</v>
      </c>
      <c r="P26" s="36">
        <f t="shared" si="10"/>
        <v>1.5300000000000011</v>
      </c>
      <c r="Q26" s="37">
        <f t="shared" si="10"/>
        <v>2.2199999999999989</v>
      </c>
      <c r="R26" s="8"/>
    </row>
    <row r="27" spans="1:18" s="17" customFormat="1" ht="15" hidden="1" customHeight="1" x14ac:dyDescent="0.25">
      <c r="A27" s="18" t="s">
        <v>97</v>
      </c>
      <c r="B27" s="25">
        <v>135006</v>
      </c>
      <c r="C27" s="20">
        <v>0.2</v>
      </c>
      <c r="D27" s="57">
        <v>251</v>
      </c>
      <c r="E27" s="26">
        <v>251</v>
      </c>
      <c r="F27" s="26">
        <v>251</v>
      </c>
      <c r="G27" s="58">
        <v>251</v>
      </c>
      <c r="H27" s="65">
        <f t="shared" si="0"/>
        <v>0</v>
      </c>
      <c r="I27" s="26">
        <f t="shared" si="1"/>
        <v>0</v>
      </c>
      <c r="J27" s="58">
        <f t="shared" si="2"/>
        <v>0</v>
      </c>
      <c r="K27" s="24">
        <v>129.93</v>
      </c>
      <c r="L27" s="36">
        <v>129.93</v>
      </c>
      <c r="M27" s="36">
        <v>129.93</v>
      </c>
      <c r="N27" s="37">
        <v>129.93</v>
      </c>
      <c r="O27" s="73">
        <f t="shared" si="9"/>
        <v>0</v>
      </c>
      <c r="P27" s="36">
        <f t="shared" si="10"/>
        <v>0</v>
      </c>
      <c r="Q27" s="37">
        <f t="shared" si="10"/>
        <v>0</v>
      </c>
      <c r="R27" s="8"/>
    </row>
    <row r="28" spans="1:18" s="17" customFormat="1" ht="15" hidden="1" customHeight="1" x14ac:dyDescent="0.25">
      <c r="A28" s="18" t="s">
        <v>97</v>
      </c>
      <c r="B28" s="25">
        <v>133960</v>
      </c>
      <c r="C28" s="20">
        <v>0.2</v>
      </c>
      <c r="D28" s="57">
        <v>362</v>
      </c>
      <c r="E28" s="26">
        <v>362</v>
      </c>
      <c r="F28" s="26">
        <v>362</v>
      </c>
      <c r="G28" s="58">
        <v>362</v>
      </c>
      <c r="H28" s="65">
        <f t="shared" si="0"/>
        <v>0</v>
      </c>
      <c r="I28" s="26">
        <f t="shared" si="1"/>
        <v>0</v>
      </c>
      <c r="J28" s="58">
        <f t="shared" si="2"/>
        <v>0</v>
      </c>
      <c r="K28" s="24">
        <v>129.34</v>
      </c>
      <c r="L28" s="36">
        <v>129.34</v>
      </c>
      <c r="M28" s="36">
        <v>129.34</v>
      </c>
      <c r="N28" s="37">
        <v>129.34</v>
      </c>
      <c r="O28" s="73">
        <f t="shared" si="9"/>
        <v>0</v>
      </c>
      <c r="P28" s="36">
        <f t="shared" si="10"/>
        <v>0</v>
      </c>
      <c r="Q28" s="37">
        <f t="shared" si="10"/>
        <v>0</v>
      </c>
      <c r="R28" s="8"/>
    </row>
    <row r="29" spans="1:18" s="17" customFormat="1" ht="15" hidden="1" customHeight="1" x14ac:dyDescent="0.25">
      <c r="A29" s="18" t="s">
        <v>97</v>
      </c>
      <c r="B29" s="25">
        <v>133211</v>
      </c>
      <c r="C29" s="20">
        <v>0.2</v>
      </c>
      <c r="D29" s="57">
        <v>366</v>
      </c>
      <c r="E29" s="26">
        <v>366</v>
      </c>
      <c r="F29" s="26">
        <v>366</v>
      </c>
      <c r="G29" s="58">
        <v>366</v>
      </c>
      <c r="H29" s="65">
        <f t="shared" si="0"/>
        <v>0</v>
      </c>
      <c r="I29" s="26">
        <f t="shared" si="1"/>
        <v>0</v>
      </c>
      <c r="J29" s="58">
        <f t="shared" si="2"/>
        <v>0</v>
      </c>
      <c r="K29" s="24">
        <v>127.35</v>
      </c>
      <c r="L29" s="36">
        <v>127.35</v>
      </c>
      <c r="M29" s="36">
        <v>127.35</v>
      </c>
      <c r="N29" s="37">
        <v>127.35</v>
      </c>
      <c r="O29" s="73">
        <f t="shared" si="9"/>
        <v>0</v>
      </c>
      <c r="P29" s="36">
        <f t="shared" si="10"/>
        <v>0</v>
      </c>
      <c r="Q29" s="37">
        <f t="shared" si="10"/>
        <v>0</v>
      </c>
      <c r="R29" s="8"/>
    </row>
    <row r="30" spans="1:18" s="17" customFormat="1" ht="15" hidden="1" customHeight="1" x14ac:dyDescent="0.25">
      <c r="A30" s="18" t="s">
        <v>97</v>
      </c>
      <c r="B30" s="25">
        <v>133191</v>
      </c>
      <c r="C30" s="20">
        <v>0.2</v>
      </c>
      <c r="D30" s="57">
        <v>381</v>
      </c>
      <c r="E30" s="26">
        <v>381</v>
      </c>
      <c r="F30" s="26">
        <v>381</v>
      </c>
      <c r="G30" s="58">
        <v>381</v>
      </c>
      <c r="H30" s="65">
        <f t="shared" si="0"/>
        <v>0</v>
      </c>
      <c r="I30" s="26">
        <f t="shared" si="1"/>
        <v>0</v>
      </c>
      <c r="J30" s="58">
        <f t="shared" si="2"/>
        <v>0</v>
      </c>
      <c r="K30" s="24">
        <v>126.27</v>
      </c>
      <c r="L30" s="36">
        <v>126.27</v>
      </c>
      <c r="M30" s="36">
        <v>126.27</v>
      </c>
      <c r="N30" s="37">
        <v>126.27</v>
      </c>
      <c r="O30" s="73">
        <f t="shared" si="9"/>
        <v>0</v>
      </c>
      <c r="P30" s="36">
        <f t="shared" si="10"/>
        <v>0</v>
      </c>
      <c r="Q30" s="37">
        <f t="shared" si="10"/>
        <v>0</v>
      </c>
      <c r="R30" s="8"/>
    </row>
    <row r="31" spans="1:18" s="17" customFormat="1" ht="15" hidden="1" customHeight="1" x14ac:dyDescent="0.25">
      <c r="A31" s="18" t="s">
        <v>97</v>
      </c>
      <c r="B31" s="25">
        <v>133109</v>
      </c>
      <c r="C31" s="20">
        <v>0.2</v>
      </c>
      <c r="D31" s="57">
        <v>411</v>
      </c>
      <c r="E31" s="26">
        <v>411</v>
      </c>
      <c r="F31" s="26">
        <v>411</v>
      </c>
      <c r="G31" s="58">
        <v>411</v>
      </c>
      <c r="H31" s="65">
        <f t="shared" si="0"/>
        <v>0</v>
      </c>
      <c r="I31" s="26">
        <f t="shared" si="1"/>
        <v>0</v>
      </c>
      <c r="J31" s="58">
        <f t="shared" si="2"/>
        <v>0</v>
      </c>
      <c r="K31" s="24">
        <v>126.34</v>
      </c>
      <c r="L31" s="36">
        <v>126.34</v>
      </c>
      <c r="M31" s="36">
        <v>126.34</v>
      </c>
      <c r="N31" s="37">
        <v>126.34</v>
      </c>
      <c r="O31" s="73">
        <f t="shared" si="9"/>
        <v>0</v>
      </c>
      <c r="P31" s="36">
        <f t="shared" si="10"/>
        <v>0</v>
      </c>
      <c r="Q31" s="37">
        <f t="shared" si="10"/>
        <v>0</v>
      </c>
      <c r="R31" s="8"/>
    </row>
    <row r="32" spans="1:18" s="17" customFormat="1" ht="15" hidden="1" customHeight="1" x14ac:dyDescent="0.25">
      <c r="A32" s="18" t="s">
        <v>97</v>
      </c>
      <c r="B32" s="25">
        <v>132955</v>
      </c>
      <c r="C32" s="20">
        <v>0.2</v>
      </c>
      <c r="D32" s="57">
        <v>456</v>
      </c>
      <c r="E32" s="26">
        <v>456</v>
      </c>
      <c r="F32" s="26">
        <v>456</v>
      </c>
      <c r="G32" s="58">
        <v>456</v>
      </c>
      <c r="H32" s="65">
        <f t="shared" si="0"/>
        <v>0</v>
      </c>
      <c r="I32" s="26">
        <f t="shared" si="1"/>
        <v>0</v>
      </c>
      <c r="J32" s="58">
        <f t="shared" si="2"/>
        <v>0</v>
      </c>
      <c r="K32" s="24">
        <v>126.33</v>
      </c>
      <c r="L32" s="36">
        <v>126.33</v>
      </c>
      <c r="M32" s="36">
        <v>126.33</v>
      </c>
      <c r="N32" s="37">
        <v>126.33</v>
      </c>
      <c r="O32" s="73">
        <f t="shared" si="9"/>
        <v>0</v>
      </c>
      <c r="P32" s="36">
        <f t="shared" si="10"/>
        <v>0</v>
      </c>
      <c r="Q32" s="37">
        <f t="shared" si="10"/>
        <v>0</v>
      </c>
      <c r="R32" s="8"/>
    </row>
    <row r="33" spans="1:18" s="17" customFormat="1" ht="15" hidden="1" customHeight="1" x14ac:dyDescent="0.25">
      <c r="A33" s="18" t="s">
        <v>97</v>
      </c>
      <c r="B33" s="25">
        <v>132898</v>
      </c>
      <c r="C33" s="20">
        <v>0.2</v>
      </c>
      <c r="D33" s="57" t="s">
        <v>61</v>
      </c>
      <c r="E33" s="26" t="s">
        <v>61</v>
      </c>
      <c r="F33" s="26" t="s">
        <v>61</v>
      </c>
      <c r="G33" s="58" t="s">
        <v>61</v>
      </c>
      <c r="H33" s="66"/>
      <c r="I33" s="66"/>
      <c r="J33" s="67"/>
      <c r="K33" s="10"/>
      <c r="L33" s="38"/>
      <c r="M33" s="38"/>
      <c r="N33" s="39"/>
      <c r="O33" s="41"/>
      <c r="P33" s="38"/>
      <c r="Q33" s="39"/>
      <c r="R33" s="8"/>
    </row>
    <row r="34" spans="1:18" s="17" customFormat="1" ht="15" hidden="1" customHeight="1" x14ac:dyDescent="0.25">
      <c r="A34" s="18" t="s">
        <v>97</v>
      </c>
      <c r="B34" s="25">
        <v>132844</v>
      </c>
      <c r="C34" s="20">
        <v>0.2</v>
      </c>
      <c r="D34" s="57">
        <v>456</v>
      </c>
      <c r="E34" s="26">
        <v>456</v>
      </c>
      <c r="F34" s="26">
        <v>456</v>
      </c>
      <c r="G34" s="58">
        <v>456</v>
      </c>
      <c r="H34" s="65">
        <f t="shared" si="0"/>
        <v>0</v>
      </c>
      <c r="I34" s="26">
        <f t="shared" si="1"/>
        <v>0</v>
      </c>
      <c r="J34" s="58">
        <f t="shared" si="2"/>
        <v>0</v>
      </c>
      <c r="K34" s="24">
        <v>125.8</v>
      </c>
      <c r="L34" s="36">
        <v>125.8</v>
      </c>
      <c r="M34" s="36">
        <v>125.8</v>
      </c>
      <c r="N34" s="37">
        <v>125.8</v>
      </c>
      <c r="O34" s="73">
        <f t="shared" ref="O34:O37" si="11">L34-K34</f>
        <v>0</v>
      </c>
      <c r="P34" s="36">
        <f t="shared" ref="P34:Q37" si="12">M34-K34</f>
        <v>0</v>
      </c>
      <c r="Q34" s="37">
        <f t="shared" si="12"/>
        <v>0</v>
      </c>
      <c r="R34" s="8"/>
    </row>
    <row r="35" spans="1:18" s="17" customFormat="1" ht="15" hidden="1" customHeight="1" x14ac:dyDescent="0.25">
      <c r="A35" s="18" t="s">
        <v>97</v>
      </c>
      <c r="B35" s="25">
        <v>132744</v>
      </c>
      <c r="C35" s="20">
        <v>0.2</v>
      </c>
      <c r="D35" s="57">
        <v>548</v>
      </c>
      <c r="E35" s="26">
        <v>548</v>
      </c>
      <c r="F35" s="26">
        <v>548</v>
      </c>
      <c r="G35" s="58">
        <v>548</v>
      </c>
      <c r="H35" s="65">
        <f t="shared" si="0"/>
        <v>0</v>
      </c>
      <c r="I35" s="26">
        <f t="shared" si="1"/>
        <v>0</v>
      </c>
      <c r="J35" s="58">
        <f t="shared" si="2"/>
        <v>0</v>
      </c>
      <c r="K35" s="24">
        <v>125.76</v>
      </c>
      <c r="L35" s="36">
        <v>125.76</v>
      </c>
      <c r="M35" s="36">
        <v>125.76</v>
      </c>
      <c r="N35" s="37">
        <v>125.76</v>
      </c>
      <c r="O35" s="73">
        <f t="shared" si="11"/>
        <v>0</v>
      </c>
      <c r="P35" s="36">
        <f t="shared" si="12"/>
        <v>0</v>
      </c>
      <c r="Q35" s="37">
        <f t="shared" si="12"/>
        <v>0</v>
      </c>
      <c r="R35" s="8"/>
    </row>
    <row r="36" spans="1:18" s="17" customFormat="1" ht="15" hidden="1" customHeight="1" x14ac:dyDescent="0.25">
      <c r="A36" s="18" t="s">
        <v>97</v>
      </c>
      <c r="B36" s="25">
        <v>131721</v>
      </c>
      <c r="C36" s="20">
        <v>0.2</v>
      </c>
      <c r="D36" s="57">
        <v>575</v>
      </c>
      <c r="E36" s="26">
        <v>575</v>
      </c>
      <c r="F36" s="26">
        <v>575</v>
      </c>
      <c r="G36" s="58">
        <v>575</v>
      </c>
      <c r="H36" s="65">
        <f t="shared" si="0"/>
        <v>0</v>
      </c>
      <c r="I36" s="26">
        <f t="shared" si="1"/>
        <v>0</v>
      </c>
      <c r="J36" s="58">
        <f t="shared" si="2"/>
        <v>0</v>
      </c>
      <c r="K36" s="24">
        <v>125.54</v>
      </c>
      <c r="L36" s="36">
        <v>125.54</v>
      </c>
      <c r="M36" s="36">
        <v>125.54</v>
      </c>
      <c r="N36" s="37">
        <v>125.54</v>
      </c>
      <c r="O36" s="73">
        <f t="shared" si="11"/>
        <v>0</v>
      </c>
      <c r="P36" s="36">
        <f t="shared" si="12"/>
        <v>0</v>
      </c>
      <c r="Q36" s="37">
        <f t="shared" si="12"/>
        <v>0</v>
      </c>
      <c r="R36" s="8"/>
    </row>
    <row r="37" spans="1:18" s="17" customFormat="1" ht="15" hidden="1" customHeight="1" x14ac:dyDescent="0.25">
      <c r="A37" s="18" t="s">
        <v>97</v>
      </c>
      <c r="B37" s="25">
        <v>131453</v>
      </c>
      <c r="C37" s="20">
        <v>0.2</v>
      </c>
      <c r="D37" s="57">
        <v>588</v>
      </c>
      <c r="E37" s="26">
        <v>588</v>
      </c>
      <c r="F37" s="26">
        <v>588</v>
      </c>
      <c r="G37" s="58">
        <v>588</v>
      </c>
      <c r="H37" s="65">
        <f t="shared" si="0"/>
        <v>0</v>
      </c>
      <c r="I37" s="26">
        <f t="shared" si="1"/>
        <v>0</v>
      </c>
      <c r="J37" s="58">
        <f t="shared" si="2"/>
        <v>0</v>
      </c>
      <c r="K37" s="24">
        <v>125.49</v>
      </c>
      <c r="L37" s="36">
        <v>125.49</v>
      </c>
      <c r="M37" s="36">
        <v>125.49</v>
      </c>
      <c r="N37" s="37">
        <v>125.49</v>
      </c>
      <c r="O37" s="73">
        <f t="shared" si="11"/>
        <v>0</v>
      </c>
      <c r="P37" s="36">
        <f t="shared" si="12"/>
        <v>0</v>
      </c>
      <c r="Q37" s="37">
        <f t="shared" si="12"/>
        <v>0</v>
      </c>
      <c r="R37" s="8"/>
    </row>
    <row r="38" spans="1:18" s="17" customFormat="1" ht="15" hidden="1" customHeight="1" x14ac:dyDescent="0.25">
      <c r="A38" s="18" t="s">
        <v>97</v>
      </c>
      <c r="B38" s="25">
        <v>131442.5</v>
      </c>
      <c r="C38" s="20">
        <v>0.2</v>
      </c>
      <c r="D38" s="57" t="s">
        <v>61</v>
      </c>
      <c r="E38" s="26" t="s">
        <v>61</v>
      </c>
      <c r="F38" s="26" t="s">
        <v>61</v>
      </c>
      <c r="G38" s="58" t="s">
        <v>61</v>
      </c>
      <c r="H38" s="66"/>
      <c r="I38" s="66"/>
      <c r="J38" s="67"/>
      <c r="K38" s="10"/>
      <c r="L38" s="38"/>
      <c r="M38" s="38"/>
      <c r="N38" s="39"/>
      <c r="O38" s="41"/>
      <c r="P38" s="38"/>
      <c r="Q38" s="39"/>
      <c r="R38" s="8"/>
    </row>
    <row r="39" spans="1:18" s="17" customFormat="1" ht="15" hidden="1" customHeight="1" x14ac:dyDescent="0.25">
      <c r="A39" s="18" t="s">
        <v>97</v>
      </c>
      <c r="B39" s="25">
        <v>131432</v>
      </c>
      <c r="C39" s="20">
        <v>0.2</v>
      </c>
      <c r="D39" s="57">
        <v>588</v>
      </c>
      <c r="E39" s="26">
        <v>588</v>
      </c>
      <c r="F39" s="26">
        <v>588</v>
      </c>
      <c r="G39" s="58">
        <v>588</v>
      </c>
      <c r="H39" s="65">
        <f t="shared" si="0"/>
        <v>0</v>
      </c>
      <c r="I39" s="26">
        <f t="shared" si="1"/>
        <v>0</v>
      </c>
      <c r="J39" s="58">
        <f t="shared" si="2"/>
        <v>0</v>
      </c>
      <c r="K39" s="24">
        <v>125.47</v>
      </c>
      <c r="L39" s="36">
        <v>125.47</v>
      </c>
      <c r="M39" s="36">
        <v>125.47</v>
      </c>
      <c r="N39" s="37">
        <v>125.47</v>
      </c>
      <c r="O39" s="73">
        <f t="shared" ref="O39:O44" si="13">L39-K39</f>
        <v>0</v>
      </c>
      <c r="P39" s="36">
        <f t="shared" ref="P39:Q44" si="14">M39-K39</f>
        <v>0</v>
      </c>
      <c r="Q39" s="37">
        <f t="shared" si="14"/>
        <v>0</v>
      </c>
      <c r="R39" s="8"/>
    </row>
    <row r="40" spans="1:18" s="17" customFormat="1" ht="15" hidden="1" customHeight="1" x14ac:dyDescent="0.25">
      <c r="A40" s="18" t="s">
        <v>97</v>
      </c>
      <c r="B40" s="25">
        <v>131331</v>
      </c>
      <c r="C40" s="20">
        <v>0.2</v>
      </c>
      <c r="D40" s="57">
        <v>640</v>
      </c>
      <c r="E40" s="26">
        <v>640</v>
      </c>
      <c r="F40" s="26">
        <v>640</v>
      </c>
      <c r="G40" s="58">
        <v>640</v>
      </c>
      <c r="H40" s="65">
        <f t="shared" si="0"/>
        <v>0</v>
      </c>
      <c r="I40" s="26">
        <f t="shared" si="1"/>
        <v>0</v>
      </c>
      <c r="J40" s="58">
        <f t="shared" si="2"/>
        <v>0</v>
      </c>
      <c r="K40" s="24">
        <v>125.45</v>
      </c>
      <c r="L40" s="36">
        <v>125.45</v>
      </c>
      <c r="M40" s="36">
        <v>125.45</v>
      </c>
      <c r="N40" s="37">
        <v>125.45</v>
      </c>
      <c r="O40" s="73">
        <f t="shared" si="13"/>
        <v>0</v>
      </c>
      <c r="P40" s="36">
        <f t="shared" si="14"/>
        <v>0</v>
      </c>
      <c r="Q40" s="37">
        <f t="shared" si="14"/>
        <v>0</v>
      </c>
      <c r="R40" s="8"/>
    </row>
    <row r="41" spans="1:18" s="17" customFormat="1" ht="15" hidden="1" customHeight="1" x14ac:dyDescent="0.25">
      <c r="A41" s="18" t="s">
        <v>97</v>
      </c>
      <c r="B41" s="25">
        <v>130861</v>
      </c>
      <c r="C41" s="20">
        <v>0.2</v>
      </c>
      <c r="D41" s="57">
        <v>640</v>
      </c>
      <c r="E41" s="26">
        <v>640</v>
      </c>
      <c r="F41" s="26">
        <v>640</v>
      </c>
      <c r="G41" s="58">
        <v>640</v>
      </c>
      <c r="H41" s="65">
        <f t="shared" si="0"/>
        <v>0</v>
      </c>
      <c r="I41" s="26">
        <f t="shared" si="1"/>
        <v>0</v>
      </c>
      <c r="J41" s="58">
        <f t="shared" si="2"/>
        <v>0</v>
      </c>
      <c r="K41" s="24">
        <v>125.39</v>
      </c>
      <c r="L41" s="36">
        <v>125.39</v>
      </c>
      <c r="M41" s="36">
        <v>125.39</v>
      </c>
      <c r="N41" s="37">
        <v>125.39</v>
      </c>
      <c r="O41" s="73">
        <f t="shared" si="13"/>
        <v>0</v>
      </c>
      <c r="P41" s="36">
        <f t="shared" si="14"/>
        <v>0</v>
      </c>
      <c r="Q41" s="37">
        <f t="shared" si="14"/>
        <v>0</v>
      </c>
      <c r="R41" s="8"/>
    </row>
    <row r="42" spans="1:18" s="17" customFormat="1" ht="15" hidden="1" customHeight="1" x14ac:dyDescent="0.25">
      <c r="A42" s="18" t="s">
        <v>97</v>
      </c>
      <c r="B42" s="25">
        <v>129818</v>
      </c>
      <c r="C42" s="20">
        <v>0.2</v>
      </c>
      <c r="D42" s="57">
        <v>1966</v>
      </c>
      <c r="E42" s="26">
        <v>1966</v>
      </c>
      <c r="F42" s="26">
        <v>1966</v>
      </c>
      <c r="G42" s="58">
        <v>1966</v>
      </c>
      <c r="H42" s="65">
        <f t="shared" si="0"/>
        <v>0</v>
      </c>
      <c r="I42" s="26">
        <f t="shared" si="1"/>
        <v>0</v>
      </c>
      <c r="J42" s="58">
        <f t="shared" si="2"/>
        <v>0</v>
      </c>
      <c r="K42" s="24">
        <v>124.91</v>
      </c>
      <c r="L42" s="36">
        <v>124.91</v>
      </c>
      <c r="M42" s="36">
        <v>124.91</v>
      </c>
      <c r="N42" s="37">
        <v>124.91</v>
      </c>
      <c r="O42" s="73">
        <f t="shared" si="13"/>
        <v>0</v>
      </c>
      <c r="P42" s="36">
        <f t="shared" si="14"/>
        <v>0</v>
      </c>
      <c r="Q42" s="37">
        <f t="shared" si="14"/>
        <v>0</v>
      </c>
      <c r="R42" s="8"/>
    </row>
    <row r="43" spans="1:18" s="17" customFormat="1" ht="15" hidden="1" customHeight="1" x14ac:dyDescent="0.25">
      <c r="A43" s="18" t="s">
        <v>97</v>
      </c>
      <c r="B43" s="25">
        <v>128748</v>
      </c>
      <c r="C43" s="20">
        <v>0.2</v>
      </c>
      <c r="D43" s="57">
        <v>2037</v>
      </c>
      <c r="E43" s="26">
        <v>2037</v>
      </c>
      <c r="F43" s="26">
        <v>2037</v>
      </c>
      <c r="G43" s="58">
        <v>2037</v>
      </c>
      <c r="H43" s="65">
        <f t="shared" si="0"/>
        <v>0</v>
      </c>
      <c r="I43" s="26">
        <f t="shared" si="1"/>
        <v>0</v>
      </c>
      <c r="J43" s="58">
        <f t="shared" si="2"/>
        <v>0</v>
      </c>
      <c r="K43" s="24">
        <v>124.3</v>
      </c>
      <c r="L43" s="36">
        <v>124.3</v>
      </c>
      <c r="M43" s="36">
        <v>124.3</v>
      </c>
      <c r="N43" s="37">
        <v>124.3</v>
      </c>
      <c r="O43" s="73">
        <f t="shared" si="13"/>
        <v>0</v>
      </c>
      <c r="P43" s="36">
        <f t="shared" si="14"/>
        <v>0</v>
      </c>
      <c r="Q43" s="37">
        <f t="shared" si="14"/>
        <v>0</v>
      </c>
      <c r="R43" s="8"/>
    </row>
    <row r="44" spans="1:18" s="17" customFormat="1" ht="15" hidden="1" customHeight="1" x14ac:dyDescent="0.25">
      <c r="A44" s="18" t="s">
        <v>97</v>
      </c>
      <c r="B44" s="25">
        <v>128646</v>
      </c>
      <c r="C44" s="20">
        <v>0.2</v>
      </c>
      <c r="D44" s="57">
        <v>2037</v>
      </c>
      <c r="E44" s="26">
        <v>2037</v>
      </c>
      <c r="F44" s="26">
        <v>2037</v>
      </c>
      <c r="G44" s="58">
        <v>2037</v>
      </c>
      <c r="H44" s="65">
        <f t="shared" si="0"/>
        <v>0</v>
      </c>
      <c r="I44" s="26">
        <f t="shared" si="1"/>
        <v>0</v>
      </c>
      <c r="J44" s="58">
        <f t="shared" si="2"/>
        <v>0</v>
      </c>
      <c r="K44" s="24">
        <v>124.17</v>
      </c>
      <c r="L44" s="36">
        <v>124.17</v>
      </c>
      <c r="M44" s="36">
        <v>124.17</v>
      </c>
      <c r="N44" s="37">
        <v>124.17</v>
      </c>
      <c r="O44" s="73">
        <f t="shared" si="13"/>
        <v>0</v>
      </c>
      <c r="P44" s="36">
        <f t="shared" si="14"/>
        <v>0</v>
      </c>
      <c r="Q44" s="37">
        <f t="shared" si="14"/>
        <v>0</v>
      </c>
      <c r="R44" s="8"/>
    </row>
    <row r="45" spans="1:18" s="17" customFormat="1" ht="15" hidden="1" customHeight="1" x14ac:dyDescent="0.25">
      <c r="A45" s="18" t="s">
        <v>97</v>
      </c>
      <c r="B45" s="25">
        <v>128595</v>
      </c>
      <c r="C45" s="20">
        <v>0.2</v>
      </c>
      <c r="D45" s="57" t="s">
        <v>61</v>
      </c>
      <c r="E45" s="26" t="s">
        <v>61</v>
      </c>
      <c r="F45" s="26" t="s">
        <v>61</v>
      </c>
      <c r="G45" s="58" t="s">
        <v>61</v>
      </c>
      <c r="H45" s="66"/>
      <c r="I45" s="66"/>
      <c r="J45" s="67"/>
      <c r="K45" s="10"/>
      <c r="L45" s="38"/>
      <c r="M45" s="38"/>
      <c r="N45" s="39"/>
      <c r="O45" s="41"/>
      <c r="P45" s="38"/>
      <c r="Q45" s="39"/>
      <c r="R45" s="8"/>
    </row>
    <row r="46" spans="1:18" s="17" customFormat="1" ht="15" hidden="1" customHeight="1" x14ac:dyDescent="0.25">
      <c r="A46" s="18" t="s">
        <v>97</v>
      </c>
      <c r="B46" s="25">
        <v>128540</v>
      </c>
      <c r="C46" s="20">
        <v>0.2</v>
      </c>
      <c r="D46" s="57">
        <v>2037</v>
      </c>
      <c r="E46" s="26">
        <v>2037</v>
      </c>
      <c r="F46" s="26">
        <v>2037</v>
      </c>
      <c r="G46" s="58">
        <v>2037</v>
      </c>
      <c r="H46" s="65">
        <f t="shared" si="0"/>
        <v>0</v>
      </c>
      <c r="I46" s="26">
        <f t="shared" si="1"/>
        <v>0</v>
      </c>
      <c r="J46" s="58">
        <f t="shared" si="2"/>
        <v>0</v>
      </c>
      <c r="K46" s="24">
        <v>124.08</v>
      </c>
      <c r="L46" s="36">
        <v>124.08</v>
      </c>
      <c r="M46" s="36">
        <v>124.08</v>
      </c>
      <c r="N46" s="37">
        <v>124.08</v>
      </c>
      <c r="O46" s="73">
        <f t="shared" ref="O46:O51" si="15">L46-K46</f>
        <v>0</v>
      </c>
      <c r="P46" s="36">
        <f t="shared" ref="P46:Q51" si="16">M46-K46</f>
        <v>0</v>
      </c>
      <c r="Q46" s="37">
        <f t="shared" si="16"/>
        <v>0</v>
      </c>
      <c r="R46" s="8"/>
    </row>
    <row r="47" spans="1:18" s="17" customFormat="1" ht="15" hidden="1" customHeight="1" x14ac:dyDescent="0.25">
      <c r="A47" s="18" t="s">
        <v>97</v>
      </c>
      <c r="B47" s="25">
        <v>128236</v>
      </c>
      <c r="C47" s="20">
        <v>0.2</v>
      </c>
      <c r="D47" s="57">
        <v>2173</v>
      </c>
      <c r="E47" s="26">
        <v>2173</v>
      </c>
      <c r="F47" s="26">
        <v>2173</v>
      </c>
      <c r="G47" s="58">
        <v>2173</v>
      </c>
      <c r="H47" s="65">
        <f t="shared" si="0"/>
        <v>0</v>
      </c>
      <c r="I47" s="26">
        <f t="shared" si="1"/>
        <v>0</v>
      </c>
      <c r="J47" s="58">
        <f t="shared" si="2"/>
        <v>0</v>
      </c>
      <c r="K47" s="24">
        <v>123.95</v>
      </c>
      <c r="L47" s="36">
        <v>123.95</v>
      </c>
      <c r="M47" s="36">
        <v>123.95</v>
      </c>
      <c r="N47" s="37">
        <v>123.95</v>
      </c>
      <c r="O47" s="73">
        <f t="shared" si="15"/>
        <v>0</v>
      </c>
      <c r="P47" s="36">
        <f t="shared" si="16"/>
        <v>0</v>
      </c>
      <c r="Q47" s="37">
        <f t="shared" si="16"/>
        <v>0</v>
      </c>
      <c r="R47" s="8"/>
    </row>
    <row r="48" spans="1:18" s="17" customFormat="1" ht="15" hidden="1" customHeight="1" x14ac:dyDescent="0.25">
      <c r="A48" s="18" t="s">
        <v>97</v>
      </c>
      <c r="B48" s="25">
        <v>127300</v>
      </c>
      <c r="C48" s="20">
        <v>0.2</v>
      </c>
      <c r="D48" s="57">
        <v>2348</v>
      </c>
      <c r="E48" s="26">
        <v>2348</v>
      </c>
      <c r="F48" s="26">
        <v>2348</v>
      </c>
      <c r="G48" s="58">
        <v>2348</v>
      </c>
      <c r="H48" s="65">
        <f t="shared" si="0"/>
        <v>0</v>
      </c>
      <c r="I48" s="26">
        <f t="shared" si="1"/>
        <v>0</v>
      </c>
      <c r="J48" s="58">
        <f t="shared" si="2"/>
        <v>0</v>
      </c>
      <c r="K48" s="24">
        <v>123.54</v>
      </c>
      <c r="L48" s="36">
        <v>123.54</v>
      </c>
      <c r="M48" s="36">
        <v>123.54</v>
      </c>
      <c r="N48" s="37">
        <v>123.54</v>
      </c>
      <c r="O48" s="73">
        <f t="shared" si="15"/>
        <v>0</v>
      </c>
      <c r="P48" s="36">
        <f t="shared" si="16"/>
        <v>0</v>
      </c>
      <c r="Q48" s="37">
        <f t="shared" si="16"/>
        <v>0</v>
      </c>
      <c r="R48" s="8"/>
    </row>
    <row r="49" spans="1:18" s="17" customFormat="1" ht="15" hidden="1" customHeight="1" x14ac:dyDescent="0.25">
      <c r="A49" s="18" t="s">
        <v>97</v>
      </c>
      <c r="B49" s="25">
        <v>126183</v>
      </c>
      <c r="C49" s="20">
        <v>0.2</v>
      </c>
      <c r="D49" s="57">
        <v>2451</v>
      </c>
      <c r="E49" s="26">
        <v>2451</v>
      </c>
      <c r="F49" s="26">
        <v>2451</v>
      </c>
      <c r="G49" s="58">
        <v>2451</v>
      </c>
      <c r="H49" s="65">
        <f t="shared" si="0"/>
        <v>0</v>
      </c>
      <c r="I49" s="26">
        <f t="shared" si="1"/>
        <v>0</v>
      </c>
      <c r="J49" s="58">
        <f t="shared" si="2"/>
        <v>0</v>
      </c>
      <c r="K49" s="24">
        <v>122.96</v>
      </c>
      <c r="L49" s="36">
        <v>122.96</v>
      </c>
      <c r="M49" s="36">
        <v>122.96</v>
      </c>
      <c r="N49" s="37">
        <v>122.96</v>
      </c>
      <c r="O49" s="73">
        <f t="shared" si="15"/>
        <v>0</v>
      </c>
      <c r="P49" s="36">
        <f t="shared" si="16"/>
        <v>0</v>
      </c>
      <c r="Q49" s="37">
        <f t="shared" si="16"/>
        <v>0</v>
      </c>
      <c r="R49" s="8"/>
    </row>
    <row r="50" spans="1:18" s="17" customFormat="1" ht="15" hidden="1" customHeight="1" x14ac:dyDescent="0.25">
      <c r="A50" s="18" t="s">
        <v>97</v>
      </c>
      <c r="B50" s="25">
        <v>125563</v>
      </c>
      <c r="C50" s="20">
        <v>0.2</v>
      </c>
      <c r="D50" s="57">
        <v>2582</v>
      </c>
      <c r="E50" s="26">
        <v>2582</v>
      </c>
      <c r="F50" s="26">
        <v>2582</v>
      </c>
      <c r="G50" s="58">
        <v>2582</v>
      </c>
      <c r="H50" s="65">
        <f t="shared" si="0"/>
        <v>0</v>
      </c>
      <c r="I50" s="26">
        <f t="shared" si="1"/>
        <v>0</v>
      </c>
      <c r="J50" s="58">
        <f t="shared" si="2"/>
        <v>0</v>
      </c>
      <c r="K50" s="24">
        <v>122.65</v>
      </c>
      <c r="L50" s="36">
        <v>122.65</v>
      </c>
      <c r="M50" s="36">
        <v>122.65</v>
      </c>
      <c r="N50" s="37">
        <v>122.65</v>
      </c>
      <c r="O50" s="73">
        <f t="shared" si="15"/>
        <v>0</v>
      </c>
      <c r="P50" s="36">
        <f t="shared" si="16"/>
        <v>0</v>
      </c>
      <c r="Q50" s="37">
        <f t="shared" si="16"/>
        <v>0</v>
      </c>
      <c r="R50" s="8"/>
    </row>
    <row r="51" spans="1:18" s="17" customFormat="1" ht="15" hidden="1" customHeight="1" x14ac:dyDescent="0.25">
      <c r="A51" s="18" t="s">
        <v>97</v>
      </c>
      <c r="B51" s="25">
        <v>125461</v>
      </c>
      <c r="C51" s="20">
        <v>0.2</v>
      </c>
      <c r="D51" s="57">
        <v>2582</v>
      </c>
      <c r="E51" s="26">
        <v>2582</v>
      </c>
      <c r="F51" s="26">
        <v>2582</v>
      </c>
      <c r="G51" s="58">
        <v>2582</v>
      </c>
      <c r="H51" s="65">
        <f t="shared" si="0"/>
        <v>0</v>
      </c>
      <c r="I51" s="26">
        <f t="shared" si="1"/>
        <v>0</v>
      </c>
      <c r="J51" s="58">
        <f t="shared" si="2"/>
        <v>0</v>
      </c>
      <c r="K51" s="24">
        <v>122.61</v>
      </c>
      <c r="L51" s="36">
        <v>122.61</v>
      </c>
      <c r="M51" s="36">
        <v>122.61</v>
      </c>
      <c r="N51" s="37">
        <v>122.61</v>
      </c>
      <c r="O51" s="73">
        <f t="shared" si="15"/>
        <v>0</v>
      </c>
      <c r="P51" s="36">
        <f t="shared" si="16"/>
        <v>0</v>
      </c>
      <c r="Q51" s="37">
        <f t="shared" si="16"/>
        <v>0</v>
      </c>
      <c r="R51" s="8"/>
    </row>
    <row r="52" spans="1:18" s="17" customFormat="1" ht="15" hidden="1" customHeight="1" x14ac:dyDescent="0.25">
      <c r="A52" s="18" t="s">
        <v>97</v>
      </c>
      <c r="B52" s="25">
        <v>125405</v>
      </c>
      <c r="C52" s="20">
        <v>0.2</v>
      </c>
      <c r="D52" s="57" t="s">
        <v>61</v>
      </c>
      <c r="E52" s="26" t="s">
        <v>61</v>
      </c>
      <c r="F52" s="26" t="s">
        <v>61</v>
      </c>
      <c r="G52" s="58" t="s">
        <v>61</v>
      </c>
      <c r="H52" s="66"/>
      <c r="I52" s="66"/>
      <c r="J52" s="67"/>
      <c r="K52" s="10"/>
      <c r="L52" s="38"/>
      <c r="M52" s="38"/>
      <c r="N52" s="39"/>
      <c r="O52" s="41"/>
      <c r="P52" s="38"/>
      <c r="Q52" s="39"/>
      <c r="R52" s="8"/>
    </row>
    <row r="53" spans="1:18" s="17" customFormat="1" ht="15" hidden="1" customHeight="1" x14ac:dyDescent="0.25">
      <c r="A53" s="18" t="s">
        <v>97</v>
      </c>
      <c r="B53" s="25">
        <v>125344</v>
      </c>
      <c r="C53" s="20">
        <v>0.2</v>
      </c>
      <c r="D53" s="57">
        <v>2582</v>
      </c>
      <c r="E53" s="26">
        <v>2582</v>
      </c>
      <c r="F53" s="26">
        <v>2582</v>
      </c>
      <c r="G53" s="58">
        <v>2582</v>
      </c>
      <c r="H53" s="65">
        <f t="shared" si="0"/>
        <v>0</v>
      </c>
      <c r="I53" s="26">
        <f t="shared" si="1"/>
        <v>0</v>
      </c>
      <c r="J53" s="58">
        <f t="shared" si="2"/>
        <v>0</v>
      </c>
      <c r="K53" s="24">
        <v>122.52</v>
      </c>
      <c r="L53" s="36">
        <v>122.52</v>
      </c>
      <c r="M53" s="36">
        <v>122.52</v>
      </c>
      <c r="N53" s="37">
        <v>122.52</v>
      </c>
      <c r="O53" s="73">
        <f t="shared" ref="O53:O56" si="17">L53-K53</f>
        <v>0</v>
      </c>
      <c r="P53" s="36">
        <f t="shared" ref="P53:Q56" si="18">M53-K53</f>
        <v>0</v>
      </c>
      <c r="Q53" s="37">
        <f t="shared" si="18"/>
        <v>0</v>
      </c>
      <c r="R53" s="8"/>
    </row>
    <row r="54" spans="1:18" s="17" customFormat="1" ht="15" hidden="1" customHeight="1" x14ac:dyDescent="0.25">
      <c r="A54" s="18" t="s">
        <v>97</v>
      </c>
      <c r="B54" s="25">
        <v>125237</v>
      </c>
      <c r="C54" s="20">
        <v>0.2</v>
      </c>
      <c r="D54" s="57">
        <v>2582</v>
      </c>
      <c r="E54" s="26">
        <v>2582</v>
      </c>
      <c r="F54" s="26">
        <v>2582</v>
      </c>
      <c r="G54" s="58">
        <v>2582</v>
      </c>
      <c r="H54" s="65">
        <f t="shared" si="0"/>
        <v>0</v>
      </c>
      <c r="I54" s="26">
        <f t="shared" si="1"/>
        <v>0</v>
      </c>
      <c r="J54" s="58">
        <f t="shared" si="2"/>
        <v>0</v>
      </c>
      <c r="K54" s="24">
        <v>122.42</v>
      </c>
      <c r="L54" s="36">
        <v>122.42</v>
      </c>
      <c r="M54" s="36">
        <v>122.42</v>
      </c>
      <c r="N54" s="37">
        <v>122.42</v>
      </c>
      <c r="O54" s="73">
        <f t="shared" si="17"/>
        <v>0</v>
      </c>
      <c r="P54" s="36">
        <f t="shared" si="18"/>
        <v>0</v>
      </c>
      <c r="Q54" s="37">
        <f t="shared" si="18"/>
        <v>0</v>
      </c>
      <c r="R54" s="8"/>
    </row>
    <row r="55" spans="1:18" s="17" customFormat="1" ht="15" hidden="1" customHeight="1" x14ac:dyDescent="0.25">
      <c r="A55" s="18" t="s">
        <v>97</v>
      </c>
      <c r="B55" s="25">
        <v>125059</v>
      </c>
      <c r="C55" s="20">
        <v>0.2</v>
      </c>
      <c r="D55" s="57">
        <v>2582</v>
      </c>
      <c r="E55" s="26">
        <v>2582</v>
      </c>
      <c r="F55" s="26">
        <v>2582</v>
      </c>
      <c r="G55" s="58">
        <v>2582</v>
      </c>
      <c r="H55" s="65">
        <f t="shared" si="0"/>
        <v>0</v>
      </c>
      <c r="I55" s="26">
        <f t="shared" si="1"/>
        <v>0</v>
      </c>
      <c r="J55" s="58">
        <f t="shared" si="2"/>
        <v>0</v>
      </c>
      <c r="K55" s="24">
        <v>122.31</v>
      </c>
      <c r="L55" s="36">
        <v>122.31</v>
      </c>
      <c r="M55" s="36">
        <v>122.31</v>
      </c>
      <c r="N55" s="37">
        <v>122.31</v>
      </c>
      <c r="O55" s="73">
        <f t="shared" si="17"/>
        <v>0</v>
      </c>
      <c r="P55" s="36">
        <f t="shared" si="18"/>
        <v>0</v>
      </c>
      <c r="Q55" s="37">
        <f t="shared" si="18"/>
        <v>0</v>
      </c>
      <c r="R55" s="8"/>
    </row>
    <row r="56" spans="1:18" s="17" customFormat="1" ht="15" hidden="1" customHeight="1" x14ac:dyDescent="0.25">
      <c r="A56" s="18" t="s">
        <v>97</v>
      </c>
      <c r="B56" s="25">
        <v>124956</v>
      </c>
      <c r="C56" s="20">
        <v>0.2</v>
      </c>
      <c r="D56" s="57">
        <v>2582</v>
      </c>
      <c r="E56" s="26">
        <v>2582</v>
      </c>
      <c r="F56" s="26">
        <v>2582</v>
      </c>
      <c r="G56" s="58">
        <v>2582</v>
      </c>
      <c r="H56" s="65">
        <f t="shared" si="0"/>
        <v>0</v>
      </c>
      <c r="I56" s="26">
        <f t="shared" si="1"/>
        <v>0</v>
      </c>
      <c r="J56" s="58">
        <f t="shared" si="2"/>
        <v>0</v>
      </c>
      <c r="K56" s="24">
        <v>122.26</v>
      </c>
      <c r="L56" s="36">
        <v>122.26</v>
      </c>
      <c r="M56" s="36">
        <v>122.26</v>
      </c>
      <c r="N56" s="37">
        <v>122.26</v>
      </c>
      <c r="O56" s="73">
        <f t="shared" si="17"/>
        <v>0</v>
      </c>
      <c r="P56" s="36">
        <f t="shared" si="18"/>
        <v>0</v>
      </c>
      <c r="Q56" s="37">
        <f t="shared" si="18"/>
        <v>0</v>
      </c>
      <c r="R56" s="8"/>
    </row>
    <row r="57" spans="1:18" s="17" customFormat="1" ht="15" hidden="1" customHeight="1" x14ac:dyDescent="0.25">
      <c r="A57" s="18" t="s">
        <v>97</v>
      </c>
      <c r="B57" s="25">
        <v>124943.5</v>
      </c>
      <c r="C57" s="20">
        <v>0.2</v>
      </c>
      <c r="D57" s="57" t="s">
        <v>61</v>
      </c>
      <c r="E57" s="26" t="s">
        <v>61</v>
      </c>
      <c r="F57" s="26" t="s">
        <v>61</v>
      </c>
      <c r="G57" s="58" t="s">
        <v>61</v>
      </c>
      <c r="H57" s="66"/>
      <c r="I57" s="66"/>
      <c r="J57" s="67"/>
      <c r="K57" s="10"/>
      <c r="L57" s="38"/>
      <c r="M57" s="38"/>
      <c r="N57" s="39"/>
      <c r="O57" s="41"/>
      <c r="P57" s="38"/>
      <c r="Q57" s="39"/>
      <c r="R57" s="8"/>
    </row>
    <row r="58" spans="1:18" s="17" customFormat="1" ht="15" hidden="1" customHeight="1" x14ac:dyDescent="0.25">
      <c r="A58" s="18" t="s">
        <v>97</v>
      </c>
      <c r="B58" s="25">
        <v>124931</v>
      </c>
      <c r="C58" s="20">
        <v>0.2</v>
      </c>
      <c r="D58" s="57">
        <v>2582</v>
      </c>
      <c r="E58" s="26">
        <v>2582</v>
      </c>
      <c r="F58" s="26">
        <v>2582</v>
      </c>
      <c r="G58" s="58">
        <v>2582</v>
      </c>
      <c r="H58" s="65">
        <f t="shared" si="0"/>
        <v>0</v>
      </c>
      <c r="I58" s="26">
        <f t="shared" si="1"/>
        <v>0</v>
      </c>
      <c r="J58" s="58">
        <f t="shared" si="2"/>
        <v>0</v>
      </c>
      <c r="K58" s="24">
        <v>122.13</v>
      </c>
      <c r="L58" s="36">
        <v>122.13</v>
      </c>
      <c r="M58" s="36">
        <v>122.13</v>
      </c>
      <c r="N58" s="37">
        <v>122.13</v>
      </c>
      <c r="O58" s="73">
        <f t="shared" ref="O58:O63" si="19">L58-K58</f>
        <v>0</v>
      </c>
      <c r="P58" s="36">
        <f t="shared" ref="P58:Q63" si="20">M58-K58</f>
        <v>0</v>
      </c>
      <c r="Q58" s="37">
        <f t="shared" si="20"/>
        <v>0</v>
      </c>
      <c r="R58" s="8"/>
    </row>
    <row r="59" spans="1:18" s="17" customFormat="1" ht="15" hidden="1" customHeight="1" x14ac:dyDescent="0.25">
      <c r="A59" s="18" t="s">
        <v>97</v>
      </c>
      <c r="B59" s="25">
        <v>124809</v>
      </c>
      <c r="C59" s="20">
        <v>0.2</v>
      </c>
      <c r="D59" s="57">
        <v>2666</v>
      </c>
      <c r="E59" s="26">
        <v>2666</v>
      </c>
      <c r="F59" s="26">
        <v>2666</v>
      </c>
      <c r="G59" s="58">
        <v>2666</v>
      </c>
      <c r="H59" s="65">
        <f t="shared" si="0"/>
        <v>0</v>
      </c>
      <c r="I59" s="26">
        <f t="shared" si="1"/>
        <v>0</v>
      </c>
      <c r="J59" s="58">
        <f t="shared" si="2"/>
        <v>0</v>
      </c>
      <c r="K59" s="24">
        <v>122.08</v>
      </c>
      <c r="L59" s="36">
        <v>122.08</v>
      </c>
      <c r="M59" s="36">
        <v>122.08</v>
      </c>
      <c r="N59" s="37">
        <v>122.08</v>
      </c>
      <c r="O59" s="73">
        <f t="shared" si="19"/>
        <v>0</v>
      </c>
      <c r="P59" s="36">
        <f t="shared" si="20"/>
        <v>0</v>
      </c>
      <c r="Q59" s="37">
        <f t="shared" si="20"/>
        <v>0</v>
      </c>
      <c r="R59" s="8"/>
    </row>
    <row r="60" spans="1:18" s="17" customFormat="1" ht="15" hidden="1" customHeight="1" x14ac:dyDescent="0.25">
      <c r="A60" s="18" t="s">
        <v>97</v>
      </c>
      <c r="B60" s="25">
        <v>124344</v>
      </c>
      <c r="C60" s="20">
        <v>0.2</v>
      </c>
      <c r="D60" s="57">
        <v>2818</v>
      </c>
      <c r="E60" s="26">
        <v>2818</v>
      </c>
      <c r="F60" s="26">
        <v>2818</v>
      </c>
      <c r="G60" s="58">
        <v>2818</v>
      </c>
      <c r="H60" s="65">
        <f t="shared" si="0"/>
        <v>0</v>
      </c>
      <c r="I60" s="26">
        <f t="shared" si="1"/>
        <v>0</v>
      </c>
      <c r="J60" s="58">
        <f t="shared" si="2"/>
        <v>0</v>
      </c>
      <c r="K60" s="24">
        <v>121.83</v>
      </c>
      <c r="L60" s="36">
        <v>121.83</v>
      </c>
      <c r="M60" s="36">
        <v>121.83</v>
      </c>
      <c r="N60" s="37">
        <v>121.83</v>
      </c>
      <c r="O60" s="73">
        <f t="shared" si="19"/>
        <v>0</v>
      </c>
      <c r="P60" s="36">
        <f t="shared" si="20"/>
        <v>0</v>
      </c>
      <c r="Q60" s="37">
        <f t="shared" si="20"/>
        <v>0</v>
      </c>
      <c r="R60" s="8"/>
    </row>
    <row r="61" spans="1:18" s="17" customFormat="1" ht="15" hidden="1" customHeight="1" x14ac:dyDescent="0.25">
      <c r="A61" s="18" t="s">
        <v>97</v>
      </c>
      <c r="B61" s="25">
        <v>123541</v>
      </c>
      <c r="C61" s="20">
        <v>0.2</v>
      </c>
      <c r="D61" s="57">
        <v>2983</v>
      </c>
      <c r="E61" s="26">
        <v>2983</v>
      </c>
      <c r="F61" s="26">
        <v>2983</v>
      </c>
      <c r="G61" s="58">
        <v>2983</v>
      </c>
      <c r="H61" s="65">
        <f t="shared" si="0"/>
        <v>0</v>
      </c>
      <c r="I61" s="26">
        <f t="shared" si="1"/>
        <v>0</v>
      </c>
      <c r="J61" s="58">
        <f t="shared" si="2"/>
        <v>0</v>
      </c>
      <c r="K61" s="24">
        <v>121.58</v>
      </c>
      <c r="L61" s="36">
        <v>121.58</v>
      </c>
      <c r="M61" s="36">
        <v>121.58</v>
      </c>
      <c r="N61" s="37">
        <v>121.58</v>
      </c>
      <c r="O61" s="73">
        <f t="shared" si="19"/>
        <v>0</v>
      </c>
      <c r="P61" s="36">
        <f t="shared" si="20"/>
        <v>0</v>
      </c>
      <c r="Q61" s="37">
        <f t="shared" si="20"/>
        <v>0</v>
      </c>
      <c r="R61" s="8"/>
    </row>
    <row r="62" spans="1:18" s="17" customFormat="1" ht="15" hidden="1" customHeight="1" x14ac:dyDescent="0.25">
      <c r="A62" s="18" t="s">
        <v>97</v>
      </c>
      <c r="B62" s="25">
        <v>122719</v>
      </c>
      <c r="C62" s="20">
        <v>0.2</v>
      </c>
      <c r="D62" s="57">
        <v>3050</v>
      </c>
      <c r="E62" s="26">
        <v>3050</v>
      </c>
      <c r="F62" s="26">
        <v>3050</v>
      </c>
      <c r="G62" s="58">
        <v>3050</v>
      </c>
      <c r="H62" s="65">
        <f t="shared" si="0"/>
        <v>0</v>
      </c>
      <c r="I62" s="26">
        <f t="shared" si="1"/>
        <v>0</v>
      </c>
      <c r="J62" s="58">
        <f t="shared" si="2"/>
        <v>0</v>
      </c>
      <c r="K62" s="24">
        <v>121.19</v>
      </c>
      <c r="L62" s="36">
        <v>121.19</v>
      </c>
      <c r="M62" s="36">
        <v>121.19</v>
      </c>
      <c r="N62" s="37">
        <v>121.19</v>
      </c>
      <c r="O62" s="73">
        <f t="shared" si="19"/>
        <v>0</v>
      </c>
      <c r="P62" s="36">
        <f t="shared" si="20"/>
        <v>0</v>
      </c>
      <c r="Q62" s="37">
        <f t="shared" si="20"/>
        <v>0</v>
      </c>
      <c r="R62" s="8"/>
    </row>
    <row r="63" spans="1:18" s="17" customFormat="1" ht="15" hidden="1" customHeight="1" x14ac:dyDescent="0.25">
      <c r="A63" s="18" t="s">
        <v>97</v>
      </c>
      <c r="B63" s="25">
        <v>122616</v>
      </c>
      <c r="C63" s="20">
        <v>0.2</v>
      </c>
      <c r="D63" s="57">
        <v>3050</v>
      </c>
      <c r="E63" s="26">
        <v>3050</v>
      </c>
      <c r="F63" s="26">
        <v>3050</v>
      </c>
      <c r="G63" s="58">
        <v>3050</v>
      </c>
      <c r="H63" s="65">
        <f t="shared" si="0"/>
        <v>0</v>
      </c>
      <c r="I63" s="26">
        <f t="shared" si="1"/>
        <v>0</v>
      </c>
      <c r="J63" s="58">
        <f t="shared" si="2"/>
        <v>0</v>
      </c>
      <c r="K63" s="24">
        <v>121.05</v>
      </c>
      <c r="L63" s="36">
        <v>121.05</v>
      </c>
      <c r="M63" s="36">
        <v>121.05</v>
      </c>
      <c r="N63" s="37">
        <v>121.05</v>
      </c>
      <c r="O63" s="73">
        <f t="shared" si="19"/>
        <v>0</v>
      </c>
      <c r="P63" s="36">
        <f t="shared" si="20"/>
        <v>0</v>
      </c>
      <c r="Q63" s="37">
        <f t="shared" si="20"/>
        <v>0</v>
      </c>
      <c r="R63" s="8"/>
    </row>
    <row r="64" spans="1:18" s="17" customFormat="1" ht="15" hidden="1" customHeight="1" x14ac:dyDescent="0.25">
      <c r="A64" s="18" t="s">
        <v>97</v>
      </c>
      <c r="B64" s="25">
        <v>122558</v>
      </c>
      <c r="C64" s="20">
        <v>0.2</v>
      </c>
      <c r="D64" s="57" t="s">
        <v>61</v>
      </c>
      <c r="E64" s="26" t="s">
        <v>61</v>
      </c>
      <c r="F64" s="26" t="s">
        <v>61</v>
      </c>
      <c r="G64" s="58" t="s">
        <v>61</v>
      </c>
      <c r="H64" s="66"/>
      <c r="I64" s="66"/>
      <c r="J64" s="67"/>
      <c r="K64" s="10"/>
      <c r="L64" s="38"/>
      <c r="M64" s="38"/>
      <c r="N64" s="39"/>
      <c r="O64" s="41"/>
      <c r="P64" s="38"/>
      <c r="Q64" s="39"/>
      <c r="R64" s="8"/>
    </row>
    <row r="65" spans="1:18" s="17" customFormat="1" ht="15" hidden="1" customHeight="1" x14ac:dyDescent="0.25">
      <c r="A65" s="18" t="s">
        <v>97</v>
      </c>
      <c r="B65" s="25">
        <v>122498</v>
      </c>
      <c r="C65" s="20">
        <v>0.2</v>
      </c>
      <c r="D65" s="57">
        <v>3050</v>
      </c>
      <c r="E65" s="26">
        <v>3050</v>
      </c>
      <c r="F65" s="26">
        <v>3050</v>
      </c>
      <c r="G65" s="58">
        <v>3050</v>
      </c>
      <c r="H65" s="65">
        <f t="shared" si="0"/>
        <v>0</v>
      </c>
      <c r="I65" s="26">
        <f t="shared" si="1"/>
        <v>0</v>
      </c>
      <c r="J65" s="58">
        <f t="shared" si="2"/>
        <v>0</v>
      </c>
      <c r="K65" s="24">
        <v>120.75</v>
      </c>
      <c r="L65" s="36">
        <v>120.75</v>
      </c>
      <c r="M65" s="36">
        <v>120.75</v>
      </c>
      <c r="N65" s="37">
        <v>120.75</v>
      </c>
      <c r="O65" s="73">
        <f t="shared" ref="O65:O74" si="21">L65-K65</f>
        <v>0</v>
      </c>
      <c r="P65" s="36">
        <f t="shared" ref="P65:Q74" si="22">M65-K65</f>
        <v>0</v>
      </c>
      <c r="Q65" s="37">
        <f t="shared" si="22"/>
        <v>0</v>
      </c>
      <c r="R65" s="8"/>
    </row>
    <row r="66" spans="1:18" s="17" customFormat="1" ht="15" hidden="1" customHeight="1" x14ac:dyDescent="0.25">
      <c r="A66" s="18" t="s">
        <v>97</v>
      </c>
      <c r="B66" s="25">
        <v>122396</v>
      </c>
      <c r="C66" s="20">
        <v>0.2</v>
      </c>
      <c r="D66" s="57">
        <v>3191</v>
      </c>
      <c r="E66" s="26">
        <v>3191</v>
      </c>
      <c r="F66" s="26">
        <v>3191</v>
      </c>
      <c r="G66" s="58">
        <v>3191</v>
      </c>
      <c r="H66" s="65">
        <f t="shared" si="0"/>
        <v>0</v>
      </c>
      <c r="I66" s="26">
        <f t="shared" si="1"/>
        <v>0</v>
      </c>
      <c r="J66" s="58">
        <f t="shared" si="2"/>
        <v>0</v>
      </c>
      <c r="K66" s="24">
        <v>120.72</v>
      </c>
      <c r="L66" s="36">
        <v>120.72</v>
      </c>
      <c r="M66" s="36">
        <v>120.72</v>
      </c>
      <c r="N66" s="37">
        <v>120.72</v>
      </c>
      <c r="O66" s="73">
        <f t="shared" si="21"/>
        <v>0</v>
      </c>
      <c r="P66" s="36">
        <f t="shared" si="22"/>
        <v>0</v>
      </c>
      <c r="Q66" s="37">
        <f t="shared" si="22"/>
        <v>0</v>
      </c>
      <c r="R66" s="8"/>
    </row>
    <row r="67" spans="1:18" s="17" customFormat="1" ht="15" hidden="1" customHeight="1" x14ac:dyDescent="0.25">
      <c r="A67" s="18" t="s">
        <v>97</v>
      </c>
      <c r="B67" s="25">
        <v>121745</v>
      </c>
      <c r="C67" s="20">
        <v>0.2</v>
      </c>
      <c r="D67" s="57">
        <v>3357</v>
      </c>
      <c r="E67" s="26">
        <v>3357</v>
      </c>
      <c r="F67" s="26">
        <v>3357</v>
      </c>
      <c r="G67" s="58">
        <v>3357</v>
      </c>
      <c r="H67" s="65">
        <f t="shared" si="0"/>
        <v>0</v>
      </c>
      <c r="I67" s="26">
        <f t="shared" si="1"/>
        <v>0</v>
      </c>
      <c r="J67" s="58">
        <f t="shared" si="2"/>
        <v>0</v>
      </c>
      <c r="K67" s="24">
        <v>120.46</v>
      </c>
      <c r="L67" s="36">
        <v>120.46</v>
      </c>
      <c r="M67" s="36">
        <v>120.46</v>
      </c>
      <c r="N67" s="37">
        <v>120.46</v>
      </c>
      <c r="O67" s="73">
        <f t="shared" si="21"/>
        <v>0</v>
      </c>
      <c r="P67" s="36">
        <f t="shared" si="22"/>
        <v>0</v>
      </c>
      <c r="Q67" s="37">
        <f t="shared" si="22"/>
        <v>0</v>
      </c>
      <c r="R67" s="8"/>
    </row>
    <row r="68" spans="1:18" s="17" customFormat="1" ht="15" hidden="1" customHeight="1" x14ac:dyDescent="0.25">
      <c r="A68" s="18" t="s">
        <v>97</v>
      </c>
      <c r="B68" s="25">
        <v>121010</v>
      </c>
      <c r="C68" s="20">
        <v>0.2</v>
      </c>
      <c r="D68" s="57">
        <v>3357</v>
      </c>
      <c r="E68" s="26">
        <v>3357</v>
      </c>
      <c r="F68" s="26">
        <v>3357</v>
      </c>
      <c r="G68" s="58">
        <v>3357</v>
      </c>
      <c r="H68" s="65">
        <f t="shared" si="0"/>
        <v>0</v>
      </c>
      <c r="I68" s="26">
        <f t="shared" si="1"/>
        <v>0</v>
      </c>
      <c r="J68" s="58">
        <f t="shared" si="2"/>
        <v>0</v>
      </c>
      <c r="K68" s="24">
        <v>120.24</v>
      </c>
      <c r="L68" s="36">
        <v>120.24</v>
      </c>
      <c r="M68" s="36">
        <v>120.24</v>
      </c>
      <c r="N68" s="37">
        <v>120.24</v>
      </c>
      <c r="O68" s="73">
        <f t="shared" si="21"/>
        <v>0</v>
      </c>
      <c r="P68" s="36">
        <f t="shared" si="22"/>
        <v>0</v>
      </c>
      <c r="Q68" s="37">
        <f t="shared" si="22"/>
        <v>0</v>
      </c>
      <c r="R68" s="8"/>
    </row>
    <row r="69" spans="1:18" s="17" customFormat="1" ht="15" hidden="1" customHeight="1" x14ac:dyDescent="0.25">
      <c r="A69" s="18" t="s">
        <v>97</v>
      </c>
      <c r="B69" s="25">
        <v>120253</v>
      </c>
      <c r="C69" s="20">
        <v>0.2</v>
      </c>
      <c r="D69" s="57">
        <v>5380</v>
      </c>
      <c r="E69" s="26">
        <v>5380</v>
      </c>
      <c r="F69" s="26">
        <v>5380</v>
      </c>
      <c r="G69" s="58">
        <v>5380</v>
      </c>
      <c r="H69" s="65">
        <f t="shared" si="0"/>
        <v>0</v>
      </c>
      <c r="I69" s="26">
        <f t="shared" si="1"/>
        <v>0</v>
      </c>
      <c r="J69" s="58">
        <f t="shared" si="2"/>
        <v>0</v>
      </c>
      <c r="K69" s="24">
        <v>119.78</v>
      </c>
      <c r="L69" s="36">
        <v>119.78</v>
      </c>
      <c r="M69" s="36">
        <v>119.78</v>
      </c>
      <c r="N69" s="37">
        <v>119.78</v>
      </c>
      <c r="O69" s="73">
        <f t="shared" si="21"/>
        <v>0</v>
      </c>
      <c r="P69" s="36">
        <f t="shared" si="22"/>
        <v>0</v>
      </c>
      <c r="Q69" s="37">
        <f t="shared" si="22"/>
        <v>0</v>
      </c>
      <c r="R69" s="8"/>
    </row>
    <row r="70" spans="1:18" s="17" customFormat="1" ht="15" hidden="1" customHeight="1" x14ac:dyDescent="0.25">
      <c r="A70" s="18" t="s">
        <v>97</v>
      </c>
      <c r="B70" s="25">
        <v>119390</v>
      </c>
      <c r="C70" s="20">
        <v>0.2</v>
      </c>
      <c r="D70" s="57">
        <v>5380</v>
      </c>
      <c r="E70" s="26">
        <v>5380</v>
      </c>
      <c r="F70" s="26">
        <v>5380</v>
      </c>
      <c r="G70" s="58">
        <v>5380</v>
      </c>
      <c r="H70" s="65">
        <f t="shared" ref="H70:H108" si="23">E70-D70</f>
        <v>0</v>
      </c>
      <c r="I70" s="26">
        <f t="shared" ref="I70:I108" si="24">F70-D70</f>
        <v>0</v>
      </c>
      <c r="J70" s="58">
        <f t="shared" ref="J70:J108" si="25">G70-D70</f>
        <v>0</v>
      </c>
      <c r="K70" s="24">
        <v>119.15</v>
      </c>
      <c r="L70" s="36">
        <v>119.15</v>
      </c>
      <c r="M70" s="36">
        <v>119.15</v>
      </c>
      <c r="N70" s="37">
        <v>119.15</v>
      </c>
      <c r="O70" s="73">
        <f t="shared" si="21"/>
        <v>0</v>
      </c>
      <c r="P70" s="36">
        <f t="shared" si="22"/>
        <v>0</v>
      </c>
      <c r="Q70" s="37">
        <f t="shared" si="22"/>
        <v>0</v>
      </c>
      <c r="R70" s="8"/>
    </row>
    <row r="71" spans="1:18" s="17" customFormat="1" ht="15" hidden="1" customHeight="1" x14ac:dyDescent="0.25">
      <c r="A71" s="18" t="s">
        <v>97</v>
      </c>
      <c r="B71" s="25">
        <v>118660</v>
      </c>
      <c r="C71" s="20">
        <v>0.2</v>
      </c>
      <c r="D71" s="57">
        <v>5743</v>
      </c>
      <c r="E71" s="26">
        <v>5743</v>
      </c>
      <c r="F71" s="26">
        <v>5743</v>
      </c>
      <c r="G71" s="58">
        <v>5743</v>
      </c>
      <c r="H71" s="65">
        <f t="shared" si="23"/>
        <v>0</v>
      </c>
      <c r="I71" s="26">
        <f t="shared" si="24"/>
        <v>0</v>
      </c>
      <c r="J71" s="58">
        <f t="shared" si="25"/>
        <v>0</v>
      </c>
      <c r="K71" s="24">
        <v>118.62</v>
      </c>
      <c r="L71" s="36">
        <v>118.62</v>
      </c>
      <c r="M71" s="36">
        <v>118.62</v>
      </c>
      <c r="N71" s="37">
        <v>118.63</v>
      </c>
      <c r="O71" s="73">
        <f t="shared" si="21"/>
        <v>0</v>
      </c>
      <c r="P71" s="36">
        <f t="shared" si="22"/>
        <v>0</v>
      </c>
      <c r="Q71" s="37">
        <f t="shared" si="22"/>
        <v>9.9999999999909051E-3</v>
      </c>
      <c r="R71" s="8"/>
    </row>
    <row r="72" spans="1:18" s="17" customFormat="1" ht="15" hidden="1" customHeight="1" x14ac:dyDescent="0.25">
      <c r="A72" s="18" t="s">
        <v>97</v>
      </c>
      <c r="B72" s="25">
        <v>117779</v>
      </c>
      <c r="C72" s="20">
        <v>0.2</v>
      </c>
      <c r="D72" s="57">
        <v>6193</v>
      </c>
      <c r="E72" s="26">
        <v>6193</v>
      </c>
      <c r="F72" s="26">
        <v>6193</v>
      </c>
      <c r="G72" s="58">
        <v>6193</v>
      </c>
      <c r="H72" s="65">
        <f t="shared" si="23"/>
        <v>0</v>
      </c>
      <c r="I72" s="26">
        <f t="shared" si="24"/>
        <v>0</v>
      </c>
      <c r="J72" s="58">
        <f t="shared" si="25"/>
        <v>0</v>
      </c>
      <c r="K72" s="24">
        <v>117.61</v>
      </c>
      <c r="L72" s="36">
        <v>117.61</v>
      </c>
      <c r="M72" s="36">
        <v>117.61</v>
      </c>
      <c r="N72" s="37">
        <v>117.62</v>
      </c>
      <c r="O72" s="73">
        <f t="shared" si="21"/>
        <v>0</v>
      </c>
      <c r="P72" s="36">
        <f t="shared" si="22"/>
        <v>0</v>
      </c>
      <c r="Q72" s="37">
        <f t="shared" si="22"/>
        <v>1.0000000000005116E-2</v>
      </c>
      <c r="R72" s="8"/>
    </row>
    <row r="73" spans="1:18" s="17" customFormat="1" ht="15" hidden="1" customHeight="1" x14ac:dyDescent="0.25">
      <c r="A73" s="18" t="s">
        <v>97</v>
      </c>
      <c r="B73" s="25">
        <v>116759</v>
      </c>
      <c r="C73" s="20">
        <v>0.2</v>
      </c>
      <c r="D73" s="57">
        <v>6229</v>
      </c>
      <c r="E73" s="26">
        <v>6229</v>
      </c>
      <c r="F73" s="26">
        <v>6229</v>
      </c>
      <c r="G73" s="58">
        <v>6229</v>
      </c>
      <c r="H73" s="65">
        <f t="shared" si="23"/>
        <v>0</v>
      </c>
      <c r="I73" s="26">
        <f t="shared" si="24"/>
        <v>0</v>
      </c>
      <c r="J73" s="58">
        <f t="shared" si="25"/>
        <v>0</v>
      </c>
      <c r="K73" s="24">
        <v>115.99</v>
      </c>
      <c r="L73" s="36">
        <v>115.99</v>
      </c>
      <c r="M73" s="36">
        <v>115.99</v>
      </c>
      <c r="N73" s="37">
        <v>116</v>
      </c>
      <c r="O73" s="73">
        <f t="shared" si="21"/>
        <v>0</v>
      </c>
      <c r="P73" s="36">
        <f t="shared" si="22"/>
        <v>0</v>
      </c>
      <c r="Q73" s="37">
        <f t="shared" si="22"/>
        <v>1.0000000000005116E-2</v>
      </c>
      <c r="R73" s="8"/>
    </row>
    <row r="74" spans="1:18" s="17" customFormat="1" ht="15" hidden="1" customHeight="1" x14ac:dyDescent="0.25">
      <c r="A74" s="18" t="s">
        <v>97</v>
      </c>
      <c r="B74" s="25">
        <v>116680</v>
      </c>
      <c r="C74" s="20">
        <v>0.2</v>
      </c>
      <c r="D74" s="57">
        <v>6199</v>
      </c>
      <c r="E74" s="26">
        <v>6199</v>
      </c>
      <c r="F74" s="26">
        <v>6199</v>
      </c>
      <c r="G74" s="58">
        <v>6199</v>
      </c>
      <c r="H74" s="65">
        <f t="shared" si="23"/>
        <v>0</v>
      </c>
      <c r="I74" s="26">
        <f t="shared" si="24"/>
        <v>0</v>
      </c>
      <c r="J74" s="58">
        <f t="shared" si="25"/>
        <v>0</v>
      </c>
      <c r="K74" s="24">
        <v>115.82</v>
      </c>
      <c r="L74" s="36">
        <v>115.81</v>
      </c>
      <c r="M74" s="36">
        <v>115.82</v>
      </c>
      <c r="N74" s="37">
        <v>115.84</v>
      </c>
      <c r="O74" s="73">
        <f t="shared" si="21"/>
        <v>-9.9999999999909051E-3</v>
      </c>
      <c r="P74" s="36">
        <f t="shared" si="22"/>
        <v>0</v>
      </c>
      <c r="Q74" s="37">
        <f t="shared" si="22"/>
        <v>3.0000000000001137E-2</v>
      </c>
      <c r="R74" s="8"/>
    </row>
    <row r="75" spans="1:18" s="17" customFormat="1" ht="15" hidden="1" customHeight="1" x14ac:dyDescent="0.25">
      <c r="A75" s="18" t="s">
        <v>97</v>
      </c>
      <c r="B75" s="25">
        <v>116605.5</v>
      </c>
      <c r="C75" s="20">
        <v>0.2</v>
      </c>
      <c r="D75" s="57" t="s">
        <v>61</v>
      </c>
      <c r="E75" s="26" t="s">
        <v>61</v>
      </c>
      <c r="F75" s="26" t="s">
        <v>61</v>
      </c>
      <c r="G75" s="58" t="s">
        <v>61</v>
      </c>
      <c r="H75" s="66"/>
      <c r="I75" s="66"/>
      <c r="J75" s="67"/>
      <c r="K75" s="10"/>
      <c r="L75" s="38"/>
      <c r="M75" s="38"/>
      <c r="N75" s="39"/>
      <c r="O75" s="41"/>
      <c r="P75" s="38"/>
      <c r="Q75" s="39"/>
      <c r="R75" s="8"/>
    </row>
    <row r="76" spans="1:18" s="17" customFormat="1" ht="15" hidden="1" customHeight="1" x14ac:dyDescent="0.25">
      <c r="A76" s="18" t="s">
        <v>97</v>
      </c>
      <c r="B76" s="25">
        <v>116529</v>
      </c>
      <c r="C76" s="20">
        <v>0.2</v>
      </c>
      <c r="D76" s="57">
        <v>6199</v>
      </c>
      <c r="E76" s="26">
        <v>6199</v>
      </c>
      <c r="F76" s="26">
        <v>6199</v>
      </c>
      <c r="G76" s="58">
        <v>6199</v>
      </c>
      <c r="H76" s="65">
        <f t="shared" si="23"/>
        <v>0</v>
      </c>
      <c r="I76" s="26">
        <f t="shared" si="24"/>
        <v>0</v>
      </c>
      <c r="J76" s="58">
        <f t="shared" si="25"/>
        <v>0</v>
      </c>
      <c r="K76" s="24">
        <v>116.12</v>
      </c>
      <c r="L76" s="36">
        <v>116.12</v>
      </c>
      <c r="M76" s="36">
        <v>116.12</v>
      </c>
      <c r="N76" s="37">
        <v>116.14</v>
      </c>
      <c r="O76" s="73">
        <f t="shared" ref="O76:O88" si="26">L76-K76</f>
        <v>0</v>
      </c>
      <c r="P76" s="36">
        <f t="shared" ref="P76:Q88" si="27">M76-K76</f>
        <v>0</v>
      </c>
      <c r="Q76" s="37">
        <f t="shared" si="27"/>
        <v>1.9999999999996021E-2</v>
      </c>
      <c r="R76" s="8"/>
    </row>
    <row r="77" spans="1:18" s="17" customFormat="1" ht="15" hidden="1" customHeight="1" x14ac:dyDescent="0.25">
      <c r="A77" s="18" t="s">
        <v>97</v>
      </c>
      <c r="B77" s="25">
        <v>116453</v>
      </c>
      <c r="C77" s="20">
        <v>0.2</v>
      </c>
      <c r="D77" s="57">
        <v>6345</v>
      </c>
      <c r="E77" s="26">
        <v>6345</v>
      </c>
      <c r="F77" s="26">
        <v>6345</v>
      </c>
      <c r="G77" s="58">
        <v>6345</v>
      </c>
      <c r="H77" s="65">
        <f t="shared" si="23"/>
        <v>0</v>
      </c>
      <c r="I77" s="26">
        <f t="shared" si="24"/>
        <v>0</v>
      </c>
      <c r="J77" s="58">
        <f t="shared" si="25"/>
        <v>0</v>
      </c>
      <c r="K77" s="24">
        <v>115.97</v>
      </c>
      <c r="L77" s="36">
        <v>115.96</v>
      </c>
      <c r="M77" s="36">
        <v>115.97</v>
      </c>
      <c r="N77" s="37">
        <v>115.99</v>
      </c>
      <c r="O77" s="73">
        <f t="shared" si="26"/>
        <v>-1.0000000000005116E-2</v>
      </c>
      <c r="P77" s="36">
        <f t="shared" si="27"/>
        <v>0</v>
      </c>
      <c r="Q77" s="37">
        <f t="shared" si="27"/>
        <v>3.0000000000001137E-2</v>
      </c>
      <c r="R77" s="8"/>
    </row>
    <row r="78" spans="1:18" s="17" customFormat="1" ht="15" hidden="1" customHeight="1" x14ac:dyDescent="0.25">
      <c r="A78" s="18" t="s">
        <v>97</v>
      </c>
      <c r="B78" s="25">
        <v>115807</v>
      </c>
      <c r="C78" s="20">
        <v>0.2</v>
      </c>
      <c r="D78" s="57">
        <v>6545</v>
      </c>
      <c r="E78" s="26">
        <v>6545</v>
      </c>
      <c r="F78" s="26">
        <v>6545</v>
      </c>
      <c r="G78" s="58">
        <v>6545</v>
      </c>
      <c r="H78" s="65">
        <f t="shared" si="23"/>
        <v>0</v>
      </c>
      <c r="I78" s="26">
        <f t="shared" si="24"/>
        <v>0</v>
      </c>
      <c r="J78" s="58">
        <f t="shared" si="25"/>
        <v>0</v>
      </c>
      <c r="K78" s="24">
        <v>114.89</v>
      </c>
      <c r="L78" s="36">
        <v>114.89</v>
      </c>
      <c r="M78" s="36">
        <v>114.9</v>
      </c>
      <c r="N78" s="37">
        <v>114.95</v>
      </c>
      <c r="O78" s="73">
        <f t="shared" si="26"/>
        <v>0</v>
      </c>
      <c r="P78" s="36">
        <f t="shared" si="27"/>
        <v>1.0000000000005116E-2</v>
      </c>
      <c r="Q78" s="37">
        <f t="shared" si="27"/>
        <v>6.0000000000002274E-2</v>
      </c>
      <c r="R78" s="8"/>
    </row>
    <row r="79" spans="1:18" s="17" customFormat="1" ht="15" hidden="1" customHeight="1" x14ac:dyDescent="0.25">
      <c r="A79" s="18" t="s">
        <v>97</v>
      </c>
      <c r="B79" s="25">
        <v>114948</v>
      </c>
      <c r="C79" s="20">
        <v>0.2</v>
      </c>
      <c r="D79" s="57">
        <v>6713</v>
      </c>
      <c r="E79" s="26">
        <v>6713</v>
      </c>
      <c r="F79" s="26">
        <v>6713</v>
      </c>
      <c r="G79" s="58">
        <v>6713</v>
      </c>
      <c r="H79" s="65">
        <f t="shared" si="23"/>
        <v>0</v>
      </c>
      <c r="I79" s="26">
        <f t="shared" si="24"/>
        <v>0</v>
      </c>
      <c r="J79" s="58">
        <f t="shared" si="25"/>
        <v>0</v>
      </c>
      <c r="K79" s="24">
        <v>114.46</v>
      </c>
      <c r="L79" s="36">
        <v>114.46</v>
      </c>
      <c r="M79" s="36">
        <v>114.47</v>
      </c>
      <c r="N79" s="37">
        <v>114.53</v>
      </c>
      <c r="O79" s="73">
        <f t="shared" si="26"/>
        <v>0</v>
      </c>
      <c r="P79" s="36">
        <f t="shared" si="27"/>
        <v>1.0000000000005116E-2</v>
      </c>
      <c r="Q79" s="37">
        <f t="shared" si="27"/>
        <v>7.000000000000739E-2</v>
      </c>
      <c r="R79" s="8"/>
    </row>
    <row r="80" spans="1:18" s="17" customFormat="1" ht="15" hidden="1" customHeight="1" x14ac:dyDescent="0.25">
      <c r="A80" s="18" t="s">
        <v>97</v>
      </c>
      <c r="B80" s="25">
        <v>114246</v>
      </c>
      <c r="C80" s="20">
        <v>0.2</v>
      </c>
      <c r="D80" s="57">
        <v>7002</v>
      </c>
      <c r="E80" s="26">
        <v>7002</v>
      </c>
      <c r="F80" s="26">
        <v>7002</v>
      </c>
      <c r="G80" s="58">
        <v>7002</v>
      </c>
      <c r="H80" s="65">
        <f t="shared" si="23"/>
        <v>0</v>
      </c>
      <c r="I80" s="26">
        <f t="shared" si="24"/>
        <v>0</v>
      </c>
      <c r="J80" s="58">
        <f t="shared" si="25"/>
        <v>0</v>
      </c>
      <c r="K80" s="24">
        <v>114.46</v>
      </c>
      <c r="L80" s="36">
        <v>114.45</v>
      </c>
      <c r="M80" s="36">
        <v>114.47</v>
      </c>
      <c r="N80" s="37">
        <v>114.52</v>
      </c>
      <c r="O80" s="73">
        <f t="shared" si="26"/>
        <v>-9.9999999999909051E-3</v>
      </c>
      <c r="P80" s="36">
        <f t="shared" si="27"/>
        <v>1.0000000000005116E-2</v>
      </c>
      <c r="Q80" s="37">
        <f t="shared" si="27"/>
        <v>6.9999999999993179E-2</v>
      </c>
      <c r="R80" s="8"/>
    </row>
    <row r="81" spans="1:18" s="17" customFormat="1" ht="15" hidden="1" customHeight="1" x14ac:dyDescent="0.25">
      <c r="A81" s="18" t="s">
        <v>97</v>
      </c>
      <c r="B81" s="25">
        <v>113821</v>
      </c>
      <c r="C81" s="20">
        <v>0.2</v>
      </c>
      <c r="D81" s="57">
        <v>7002</v>
      </c>
      <c r="E81" s="26">
        <v>7002</v>
      </c>
      <c r="F81" s="26">
        <v>7002</v>
      </c>
      <c r="G81" s="58">
        <v>7002</v>
      </c>
      <c r="H81" s="65">
        <f t="shared" si="23"/>
        <v>0</v>
      </c>
      <c r="I81" s="26">
        <f t="shared" si="24"/>
        <v>0</v>
      </c>
      <c r="J81" s="58">
        <f t="shared" si="25"/>
        <v>0</v>
      </c>
      <c r="K81" s="24">
        <v>114.17</v>
      </c>
      <c r="L81" s="36">
        <v>114.16</v>
      </c>
      <c r="M81" s="36">
        <v>114.18</v>
      </c>
      <c r="N81" s="37">
        <v>114.26</v>
      </c>
      <c r="O81" s="73">
        <f t="shared" si="26"/>
        <v>-1.0000000000005116E-2</v>
      </c>
      <c r="P81" s="36">
        <f t="shared" si="27"/>
        <v>1.0000000000005116E-2</v>
      </c>
      <c r="Q81" s="37">
        <f t="shared" si="27"/>
        <v>0.10000000000000853</v>
      </c>
      <c r="R81" s="8"/>
    </row>
    <row r="82" spans="1:18" s="17" customFormat="1" ht="15" hidden="1" customHeight="1" x14ac:dyDescent="0.25">
      <c r="A82" s="18" t="s">
        <v>97</v>
      </c>
      <c r="B82" s="25">
        <v>113668</v>
      </c>
      <c r="C82" s="20">
        <v>0.2</v>
      </c>
      <c r="D82" s="57">
        <v>7002</v>
      </c>
      <c r="E82" s="26">
        <v>7002</v>
      </c>
      <c r="F82" s="26">
        <v>7002</v>
      </c>
      <c r="G82" s="58">
        <v>7002</v>
      </c>
      <c r="H82" s="65">
        <f t="shared" si="23"/>
        <v>0</v>
      </c>
      <c r="I82" s="26">
        <f t="shared" si="24"/>
        <v>0</v>
      </c>
      <c r="J82" s="58">
        <f t="shared" si="25"/>
        <v>0</v>
      </c>
      <c r="K82" s="24">
        <v>113.86</v>
      </c>
      <c r="L82" s="36">
        <v>113.85</v>
      </c>
      <c r="M82" s="36">
        <v>113.88</v>
      </c>
      <c r="N82" s="37">
        <v>114</v>
      </c>
      <c r="O82" s="73">
        <f t="shared" si="26"/>
        <v>-1.0000000000005116E-2</v>
      </c>
      <c r="P82" s="36">
        <f t="shared" si="27"/>
        <v>1.9999999999996021E-2</v>
      </c>
      <c r="Q82" s="37">
        <f t="shared" si="27"/>
        <v>0.15000000000000568</v>
      </c>
      <c r="R82" s="8"/>
    </row>
    <row r="83" spans="1:18" s="17" customFormat="1" ht="15" hidden="1" customHeight="1" x14ac:dyDescent="0.25">
      <c r="A83" s="18" t="s">
        <v>97</v>
      </c>
      <c r="B83" s="25">
        <v>113632</v>
      </c>
      <c r="C83" s="20">
        <v>0.2</v>
      </c>
      <c r="D83" s="57">
        <v>7002</v>
      </c>
      <c r="E83" s="26">
        <v>7002</v>
      </c>
      <c r="F83" s="26">
        <v>7002</v>
      </c>
      <c r="G83" s="58">
        <v>7002</v>
      </c>
      <c r="H83" s="65">
        <f t="shared" si="23"/>
        <v>0</v>
      </c>
      <c r="I83" s="26">
        <f t="shared" si="24"/>
        <v>0</v>
      </c>
      <c r="J83" s="58">
        <f t="shared" si="25"/>
        <v>0</v>
      </c>
      <c r="K83" s="24">
        <v>113.83</v>
      </c>
      <c r="L83" s="36">
        <v>113.83</v>
      </c>
      <c r="M83" s="36">
        <v>113.85</v>
      </c>
      <c r="N83" s="37">
        <v>113.97</v>
      </c>
      <c r="O83" s="73">
        <f t="shared" si="26"/>
        <v>0</v>
      </c>
      <c r="P83" s="36">
        <f t="shared" si="27"/>
        <v>1.9999999999996021E-2</v>
      </c>
      <c r="Q83" s="37">
        <f t="shared" si="27"/>
        <v>0.14000000000000057</v>
      </c>
      <c r="R83" s="8"/>
    </row>
    <row r="84" spans="1:18" s="17" customFormat="1" ht="15" hidden="1" customHeight="1" x14ac:dyDescent="0.25">
      <c r="A84" s="18" t="s">
        <v>97</v>
      </c>
      <c r="B84" s="25">
        <v>113539</v>
      </c>
      <c r="C84" s="20">
        <v>0.2</v>
      </c>
      <c r="D84" s="57">
        <v>7002</v>
      </c>
      <c r="E84" s="26">
        <v>7002</v>
      </c>
      <c r="F84" s="26">
        <v>7002</v>
      </c>
      <c r="G84" s="58">
        <v>7002</v>
      </c>
      <c r="H84" s="65">
        <f t="shared" si="23"/>
        <v>0</v>
      </c>
      <c r="I84" s="26">
        <f t="shared" si="24"/>
        <v>0</v>
      </c>
      <c r="J84" s="58">
        <f t="shared" si="25"/>
        <v>0</v>
      </c>
      <c r="K84" s="24">
        <v>113.78</v>
      </c>
      <c r="L84" s="36">
        <v>113.78</v>
      </c>
      <c r="M84" s="36">
        <v>113.81</v>
      </c>
      <c r="N84" s="37">
        <v>113.92</v>
      </c>
      <c r="O84" s="73">
        <f t="shared" si="26"/>
        <v>0</v>
      </c>
      <c r="P84" s="36">
        <f t="shared" si="27"/>
        <v>3.0000000000001137E-2</v>
      </c>
      <c r="Q84" s="37">
        <f t="shared" si="27"/>
        <v>0.14000000000000057</v>
      </c>
      <c r="R84" s="8"/>
    </row>
    <row r="85" spans="1:18" s="17" customFormat="1" ht="15" hidden="1" customHeight="1" x14ac:dyDescent="0.25">
      <c r="A85" s="18" t="s">
        <v>97</v>
      </c>
      <c r="B85" s="25">
        <v>113080</v>
      </c>
      <c r="C85" s="20">
        <v>0.2</v>
      </c>
      <c r="D85" s="57">
        <v>7285</v>
      </c>
      <c r="E85" s="26">
        <v>7285</v>
      </c>
      <c r="F85" s="26">
        <v>7285</v>
      </c>
      <c r="G85" s="58">
        <v>7285</v>
      </c>
      <c r="H85" s="65">
        <f t="shared" si="23"/>
        <v>0</v>
      </c>
      <c r="I85" s="26">
        <f t="shared" si="24"/>
        <v>0</v>
      </c>
      <c r="J85" s="58">
        <f t="shared" si="25"/>
        <v>0</v>
      </c>
      <c r="K85" s="24">
        <v>113.38</v>
      </c>
      <c r="L85" s="36">
        <v>113.38</v>
      </c>
      <c r="M85" s="36">
        <v>113.41</v>
      </c>
      <c r="N85" s="37">
        <v>113.55</v>
      </c>
      <c r="O85" s="73">
        <f t="shared" si="26"/>
        <v>0</v>
      </c>
      <c r="P85" s="36">
        <f t="shared" si="27"/>
        <v>3.0000000000001137E-2</v>
      </c>
      <c r="Q85" s="37">
        <f t="shared" si="27"/>
        <v>0.17000000000000171</v>
      </c>
      <c r="R85" s="8"/>
    </row>
    <row r="86" spans="1:18" s="17" customFormat="1" ht="15" hidden="1" customHeight="1" x14ac:dyDescent="0.25">
      <c r="A86" s="18" t="s">
        <v>97</v>
      </c>
      <c r="B86" s="25">
        <v>112547</v>
      </c>
      <c r="C86" s="20">
        <v>0.2</v>
      </c>
      <c r="D86" s="57">
        <v>7285</v>
      </c>
      <c r="E86" s="26">
        <v>7285</v>
      </c>
      <c r="F86" s="26">
        <v>7285</v>
      </c>
      <c r="G86" s="58">
        <v>7285</v>
      </c>
      <c r="H86" s="65">
        <f t="shared" si="23"/>
        <v>0</v>
      </c>
      <c r="I86" s="26">
        <f t="shared" si="24"/>
        <v>0</v>
      </c>
      <c r="J86" s="58">
        <f t="shared" si="25"/>
        <v>0</v>
      </c>
      <c r="K86" s="24">
        <v>113</v>
      </c>
      <c r="L86" s="36">
        <v>113</v>
      </c>
      <c r="M86" s="36">
        <v>113.04</v>
      </c>
      <c r="N86" s="37">
        <v>113.21</v>
      </c>
      <c r="O86" s="73">
        <f t="shared" si="26"/>
        <v>0</v>
      </c>
      <c r="P86" s="36">
        <f t="shared" si="27"/>
        <v>4.0000000000006253E-2</v>
      </c>
      <c r="Q86" s="37">
        <f t="shared" si="27"/>
        <v>0.20999999999999375</v>
      </c>
      <c r="R86" s="8"/>
    </row>
    <row r="87" spans="1:18" s="17" customFormat="1" ht="15" hidden="1" customHeight="1" x14ac:dyDescent="0.25">
      <c r="A87" s="18" t="s">
        <v>97</v>
      </c>
      <c r="B87" s="25">
        <v>111983</v>
      </c>
      <c r="C87" s="20">
        <v>0.2</v>
      </c>
      <c r="D87" s="57">
        <v>7599</v>
      </c>
      <c r="E87" s="26">
        <v>7599</v>
      </c>
      <c r="F87" s="26">
        <v>7599</v>
      </c>
      <c r="G87" s="58">
        <v>7599</v>
      </c>
      <c r="H87" s="65">
        <f t="shared" si="23"/>
        <v>0</v>
      </c>
      <c r="I87" s="26">
        <f t="shared" si="24"/>
        <v>0</v>
      </c>
      <c r="J87" s="58">
        <f t="shared" si="25"/>
        <v>0</v>
      </c>
      <c r="K87" s="24">
        <v>112.56</v>
      </c>
      <c r="L87" s="36">
        <v>112.56</v>
      </c>
      <c r="M87" s="36">
        <v>112.62</v>
      </c>
      <c r="N87" s="37">
        <v>112.85</v>
      </c>
      <c r="O87" s="73">
        <f t="shared" si="26"/>
        <v>0</v>
      </c>
      <c r="P87" s="36">
        <f t="shared" si="27"/>
        <v>6.0000000000002274E-2</v>
      </c>
      <c r="Q87" s="37">
        <f t="shared" si="27"/>
        <v>0.28999999999999204</v>
      </c>
      <c r="R87" s="8"/>
    </row>
    <row r="88" spans="1:18" s="17" customFormat="1" ht="15" hidden="1" customHeight="1" x14ac:dyDescent="0.25">
      <c r="A88" s="18" t="s">
        <v>97</v>
      </c>
      <c r="B88" s="25">
        <v>111861</v>
      </c>
      <c r="C88" s="20">
        <v>0.2</v>
      </c>
      <c r="D88" s="57">
        <v>7599</v>
      </c>
      <c r="E88" s="26">
        <v>7599</v>
      </c>
      <c r="F88" s="26">
        <v>7599</v>
      </c>
      <c r="G88" s="58">
        <v>7599</v>
      </c>
      <c r="H88" s="65">
        <f t="shared" si="23"/>
        <v>0</v>
      </c>
      <c r="I88" s="26">
        <f t="shared" si="24"/>
        <v>0</v>
      </c>
      <c r="J88" s="58">
        <f t="shared" si="25"/>
        <v>0</v>
      </c>
      <c r="K88" s="24">
        <v>112.39</v>
      </c>
      <c r="L88" s="36">
        <v>112.39</v>
      </c>
      <c r="M88" s="36">
        <v>112.45</v>
      </c>
      <c r="N88" s="37">
        <v>112.72</v>
      </c>
      <c r="O88" s="73">
        <f t="shared" si="26"/>
        <v>0</v>
      </c>
      <c r="P88" s="36">
        <f t="shared" si="27"/>
        <v>6.0000000000002274E-2</v>
      </c>
      <c r="Q88" s="37">
        <f t="shared" si="27"/>
        <v>0.32999999999999829</v>
      </c>
      <c r="R88" s="8"/>
    </row>
    <row r="89" spans="1:18" s="17" customFormat="1" ht="15" hidden="1" customHeight="1" x14ac:dyDescent="0.25">
      <c r="A89" s="18" t="s">
        <v>97</v>
      </c>
      <c r="B89" s="25">
        <v>111833.5</v>
      </c>
      <c r="C89" s="20">
        <v>0.2</v>
      </c>
      <c r="D89" s="57" t="s">
        <v>61</v>
      </c>
      <c r="E89" s="26" t="s">
        <v>61</v>
      </c>
      <c r="F89" s="26" t="s">
        <v>61</v>
      </c>
      <c r="G89" s="58" t="s">
        <v>61</v>
      </c>
      <c r="H89" s="66"/>
      <c r="I89" s="66"/>
      <c r="J89" s="67"/>
      <c r="K89" s="10"/>
      <c r="L89" s="38"/>
      <c r="M89" s="38"/>
      <c r="N89" s="39"/>
      <c r="O89" s="41"/>
      <c r="P89" s="38"/>
      <c r="Q89" s="39"/>
      <c r="R89" s="8"/>
    </row>
    <row r="90" spans="1:18" s="17" customFormat="1" ht="15" hidden="1" customHeight="1" x14ac:dyDescent="0.25">
      <c r="A90" s="18" t="s">
        <v>97</v>
      </c>
      <c r="B90" s="25">
        <v>111799</v>
      </c>
      <c r="C90" s="20">
        <v>0.2</v>
      </c>
      <c r="D90" s="57">
        <v>7599</v>
      </c>
      <c r="E90" s="26">
        <v>7599</v>
      </c>
      <c r="F90" s="26">
        <v>7599</v>
      </c>
      <c r="G90" s="58">
        <v>7599</v>
      </c>
      <c r="H90" s="65">
        <f t="shared" si="23"/>
        <v>0</v>
      </c>
      <c r="I90" s="26">
        <f t="shared" si="24"/>
        <v>0</v>
      </c>
      <c r="J90" s="58">
        <f t="shared" si="25"/>
        <v>0</v>
      </c>
      <c r="K90" s="24">
        <v>112.39</v>
      </c>
      <c r="L90" s="36">
        <v>112.39</v>
      </c>
      <c r="M90" s="36">
        <v>112.45</v>
      </c>
      <c r="N90" s="37">
        <v>112.74</v>
      </c>
      <c r="O90" s="73">
        <f t="shared" ref="O90:O95" si="28">L90-K90</f>
        <v>0</v>
      </c>
      <c r="P90" s="36">
        <f t="shared" ref="P90:Q95" si="29">M90-K90</f>
        <v>6.0000000000002274E-2</v>
      </c>
      <c r="Q90" s="37">
        <f t="shared" si="29"/>
        <v>0.34999999999999432</v>
      </c>
      <c r="R90" s="8"/>
    </row>
    <row r="91" spans="1:18" s="17" customFormat="1" ht="15" hidden="1" customHeight="1" x14ac:dyDescent="0.25">
      <c r="A91" s="18" t="s">
        <v>97</v>
      </c>
      <c r="B91" s="25">
        <v>111699</v>
      </c>
      <c r="C91" s="20">
        <v>0.2</v>
      </c>
      <c r="D91" s="57">
        <v>7599</v>
      </c>
      <c r="E91" s="26">
        <v>7599</v>
      </c>
      <c r="F91" s="26">
        <v>7599</v>
      </c>
      <c r="G91" s="58">
        <v>7599</v>
      </c>
      <c r="H91" s="65">
        <f t="shared" si="23"/>
        <v>0</v>
      </c>
      <c r="I91" s="26">
        <f t="shared" si="24"/>
        <v>0</v>
      </c>
      <c r="J91" s="58">
        <f t="shared" si="25"/>
        <v>0</v>
      </c>
      <c r="K91" s="24">
        <v>112.32</v>
      </c>
      <c r="L91" s="36">
        <v>112.32</v>
      </c>
      <c r="M91" s="36">
        <v>112.39</v>
      </c>
      <c r="N91" s="37">
        <v>112.68</v>
      </c>
      <c r="O91" s="73">
        <f t="shared" si="28"/>
        <v>0</v>
      </c>
      <c r="P91" s="36">
        <f t="shared" si="29"/>
        <v>7.000000000000739E-2</v>
      </c>
      <c r="Q91" s="37">
        <f t="shared" si="29"/>
        <v>0.36000000000001364</v>
      </c>
      <c r="R91" s="8"/>
    </row>
    <row r="92" spans="1:18" s="17" customFormat="1" ht="15" hidden="1" customHeight="1" x14ac:dyDescent="0.25">
      <c r="A92" s="18" t="s">
        <v>97</v>
      </c>
      <c r="B92" s="25">
        <v>111409</v>
      </c>
      <c r="C92" s="20">
        <v>0.2</v>
      </c>
      <c r="D92" s="57">
        <v>7599</v>
      </c>
      <c r="E92" s="26">
        <v>7599</v>
      </c>
      <c r="F92" s="26">
        <v>7599</v>
      </c>
      <c r="G92" s="58">
        <v>7599</v>
      </c>
      <c r="H92" s="65">
        <f t="shared" si="23"/>
        <v>0</v>
      </c>
      <c r="I92" s="26">
        <f t="shared" si="24"/>
        <v>0</v>
      </c>
      <c r="J92" s="58">
        <f t="shared" si="25"/>
        <v>0</v>
      </c>
      <c r="K92" s="24">
        <v>112.07</v>
      </c>
      <c r="L92" s="36">
        <v>112.07</v>
      </c>
      <c r="M92" s="36">
        <v>112.15</v>
      </c>
      <c r="N92" s="37">
        <v>112.49</v>
      </c>
      <c r="O92" s="73">
        <f t="shared" si="28"/>
        <v>0</v>
      </c>
      <c r="P92" s="36">
        <f t="shared" si="29"/>
        <v>8.0000000000012506E-2</v>
      </c>
      <c r="Q92" s="37">
        <f t="shared" si="29"/>
        <v>0.42000000000000171</v>
      </c>
      <c r="R92" s="8"/>
    </row>
    <row r="93" spans="1:18" s="17" customFormat="1" ht="15" hidden="1" customHeight="1" x14ac:dyDescent="0.25">
      <c r="A93" s="18" t="s">
        <v>97</v>
      </c>
      <c r="B93" s="25">
        <v>110813</v>
      </c>
      <c r="C93" s="20">
        <v>0.2</v>
      </c>
      <c r="D93" s="57">
        <v>7698</v>
      </c>
      <c r="E93" s="26">
        <v>7698</v>
      </c>
      <c r="F93" s="26">
        <v>7698</v>
      </c>
      <c r="G93" s="58">
        <v>7698</v>
      </c>
      <c r="H93" s="65">
        <f t="shared" si="23"/>
        <v>0</v>
      </c>
      <c r="I93" s="26">
        <f t="shared" si="24"/>
        <v>0</v>
      </c>
      <c r="J93" s="58">
        <f t="shared" si="25"/>
        <v>0</v>
      </c>
      <c r="K93" s="24">
        <v>111.75</v>
      </c>
      <c r="L93" s="36">
        <v>111.75</v>
      </c>
      <c r="M93" s="36">
        <v>111.86</v>
      </c>
      <c r="N93" s="37">
        <v>112.27</v>
      </c>
      <c r="O93" s="73">
        <f t="shared" si="28"/>
        <v>0</v>
      </c>
      <c r="P93" s="36">
        <f t="shared" si="29"/>
        <v>0.10999999999999943</v>
      </c>
      <c r="Q93" s="37">
        <f t="shared" si="29"/>
        <v>0.51999999999999602</v>
      </c>
      <c r="R93" s="8"/>
    </row>
    <row r="94" spans="1:18" s="17" customFormat="1" ht="15" hidden="1" customHeight="1" x14ac:dyDescent="0.25">
      <c r="A94" s="18" t="s">
        <v>97</v>
      </c>
      <c r="B94" s="25">
        <v>110549</v>
      </c>
      <c r="C94" s="20">
        <v>0.2</v>
      </c>
      <c r="D94" s="57">
        <v>7698</v>
      </c>
      <c r="E94" s="26">
        <v>7698</v>
      </c>
      <c r="F94" s="26">
        <v>7698</v>
      </c>
      <c r="G94" s="58">
        <v>7698</v>
      </c>
      <c r="H94" s="65">
        <f t="shared" si="23"/>
        <v>0</v>
      </c>
      <c r="I94" s="26">
        <f t="shared" si="24"/>
        <v>0</v>
      </c>
      <c r="J94" s="58">
        <f t="shared" si="25"/>
        <v>0</v>
      </c>
      <c r="K94" s="24">
        <v>111.55</v>
      </c>
      <c r="L94" s="36">
        <v>111.54</v>
      </c>
      <c r="M94" s="36">
        <v>111.67</v>
      </c>
      <c r="N94" s="37">
        <v>112.15</v>
      </c>
      <c r="O94" s="73">
        <f t="shared" si="28"/>
        <v>-9.9999999999909051E-3</v>
      </c>
      <c r="P94" s="36">
        <f t="shared" si="29"/>
        <v>0.12000000000000455</v>
      </c>
      <c r="Q94" s="37">
        <f t="shared" si="29"/>
        <v>0.60999999999999943</v>
      </c>
      <c r="R94" s="8"/>
    </row>
    <row r="95" spans="1:18" s="17" customFormat="1" ht="15" hidden="1" customHeight="1" x14ac:dyDescent="0.25">
      <c r="A95" s="18" t="s">
        <v>97</v>
      </c>
      <c r="B95" s="25">
        <v>110454</v>
      </c>
      <c r="C95" s="20">
        <v>0.2</v>
      </c>
      <c r="D95" s="57">
        <v>8033</v>
      </c>
      <c r="E95" s="26">
        <v>8033</v>
      </c>
      <c r="F95" s="26">
        <v>8033</v>
      </c>
      <c r="G95" s="58">
        <v>8033</v>
      </c>
      <c r="H95" s="65">
        <f t="shared" si="23"/>
        <v>0</v>
      </c>
      <c r="I95" s="26">
        <f t="shared" si="24"/>
        <v>0</v>
      </c>
      <c r="J95" s="58">
        <f t="shared" si="25"/>
        <v>0</v>
      </c>
      <c r="K95" s="24">
        <v>111.46</v>
      </c>
      <c r="L95" s="36">
        <v>111.45</v>
      </c>
      <c r="M95" s="36">
        <v>111.59</v>
      </c>
      <c r="N95" s="37">
        <v>112.09</v>
      </c>
      <c r="O95" s="73">
        <f t="shared" si="28"/>
        <v>-9.9999999999909051E-3</v>
      </c>
      <c r="P95" s="36">
        <f t="shared" si="29"/>
        <v>0.13000000000000966</v>
      </c>
      <c r="Q95" s="37">
        <f t="shared" si="29"/>
        <v>0.64000000000000057</v>
      </c>
      <c r="R95" s="8"/>
    </row>
    <row r="96" spans="1:18" s="17" customFormat="1" ht="15" hidden="1" customHeight="1" x14ac:dyDescent="0.25">
      <c r="A96" s="18" t="s">
        <v>97</v>
      </c>
      <c r="B96" s="25">
        <v>110399</v>
      </c>
      <c r="C96" s="20">
        <v>0.2</v>
      </c>
      <c r="D96" s="57" t="s">
        <v>61</v>
      </c>
      <c r="E96" s="26" t="s">
        <v>61</v>
      </c>
      <c r="F96" s="26" t="s">
        <v>61</v>
      </c>
      <c r="G96" s="58" t="s">
        <v>61</v>
      </c>
      <c r="H96" s="66"/>
      <c r="I96" s="66"/>
      <c r="J96" s="67"/>
      <c r="K96" s="10"/>
      <c r="L96" s="38"/>
      <c r="M96" s="38"/>
      <c r="N96" s="39"/>
      <c r="O96" s="41"/>
      <c r="P96" s="38"/>
      <c r="Q96" s="39"/>
      <c r="R96" s="8"/>
    </row>
    <row r="97" spans="1:18" s="17" customFormat="1" ht="15" hidden="1" customHeight="1" x14ac:dyDescent="0.25">
      <c r="A97" s="18" t="s">
        <v>97</v>
      </c>
      <c r="B97" s="25">
        <v>110346</v>
      </c>
      <c r="C97" s="20">
        <v>0.2</v>
      </c>
      <c r="D97" s="57">
        <v>8033</v>
      </c>
      <c r="E97" s="26">
        <v>8033</v>
      </c>
      <c r="F97" s="26">
        <v>8033</v>
      </c>
      <c r="G97" s="58">
        <v>8033</v>
      </c>
      <c r="H97" s="65">
        <f t="shared" si="23"/>
        <v>0</v>
      </c>
      <c r="I97" s="26">
        <f t="shared" si="24"/>
        <v>0</v>
      </c>
      <c r="J97" s="58">
        <f t="shared" si="25"/>
        <v>0</v>
      </c>
      <c r="K97" s="24">
        <v>111.47</v>
      </c>
      <c r="L97" s="36">
        <v>111.46</v>
      </c>
      <c r="M97" s="36">
        <v>111.6</v>
      </c>
      <c r="N97" s="37">
        <v>111.79</v>
      </c>
      <c r="O97" s="73">
        <f t="shared" ref="O97:O101" si="30">L97-K97</f>
        <v>-1.0000000000005116E-2</v>
      </c>
      <c r="P97" s="36">
        <f t="shared" ref="P97:Q101" si="31">M97-K97</f>
        <v>0.12999999999999545</v>
      </c>
      <c r="Q97" s="37">
        <f t="shared" si="31"/>
        <v>0.33000000000001251</v>
      </c>
      <c r="R97" s="8"/>
    </row>
    <row r="98" spans="1:18" s="17" customFormat="1" ht="15" hidden="1" customHeight="1" x14ac:dyDescent="0.25">
      <c r="A98" s="18" t="s">
        <v>97</v>
      </c>
      <c r="B98" s="25">
        <v>110243</v>
      </c>
      <c r="C98" s="20">
        <v>0.2</v>
      </c>
      <c r="D98" s="57">
        <v>8033</v>
      </c>
      <c r="E98" s="26">
        <v>8033</v>
      </c>
      <c r="F98" s="26">
        <v>8033</v>
      </c>
      <c r="G98" s="58">
        <v>8033</v>
      </c>
      <c r="H98" s="65">
        <f t="shared" si="23"/>
        <v>0</v>
      </c>
      <c r="I98" s="26">
        <f t="shared" si="24"/>
        <v>0</v>
      </c>
      <c r="J98" s="58">
        <f t="shared" si="25"/>
        <v>0</v>
      </c>
      <c r="K98" s="24">
        <v>111.37</v>
      </c>
      <c r="L98" s="36">
        <v>111.35</v>
      </c>
      <c r="M98" s="36">
        <v>111.5</v>
      </c>
      <c r="N98" s="37">
        <v>111.71</v>
      </c>
      <c r="O98" s="73">
        <f t="shared" si="30"/>
        <v>-2.0000000000010232E-2</v>
      </c>
      <c r="P98" s="36">
        <f t="shared" si="31"/>
        <v>0.12999999999999545</v>
      </c>
      <c r="Q98" s="37">
        <f t="shared" si="31"/>
        <v>0.35999999999999943</v>
      </c>
      <c r="R98" s="8"/>
    </row>
    <row r="99" spans="1:18" s="17" customFormat="1" ht="15" hidden="1" customHeight="1" x14ac:dyDescent="0.25">
      <c r="A99" s="18" t="s">
        <v>97</v>
      </c>
      <c r="B99" s="25">
        <v>109208</v>
      </c>
      <c r="C99" s="20">
        <v>0.2</v>
      </c>
      <c r="D99" s="57">
        <v>8033</v>
      </c>
      <c r="E99" s="26">
        <v>8033</v>
      </c>
      <c r="F99" s="26">
        <v>8033</v>
      </c>
      <c r="G99" s="58">
        <v>8033</v>
      </c>
      <c r="H99" s="65">
        <f t="shared" si="23"/>
        <v>0</v>
      </c>
      <c r="I99" s="26">
        <f t="shared" si="24"/>
        <v>0</v>
      </c>
      <c r="J99" s="58">
        <f t="shared" si="25"/>
        <v>0</v>
      </c>
      <c r="K99" s="24">
        <v>110.03</v>
      </c>
      <c r="L99" s="36">
        <v>109.99</v>
      </c>
      <c r="M99" s="36">
        <v>110.32</v>
      </c>
      <c r="N99" s="37">
        <v>110.73</v>
      </c>
      <c r="O99" s="73">
        <f t="shared" si="30"/>
        <v>-4.0000000000006253E-2</v>
      </c>
      <c r="P99" s="36">
        <f t="shared" si="31"/>
        <v>0.28999999999999204</v>
      </c>
      <c r="Q99" s="37">
        <f t="shared" si="31"/>
        <v>0.74000000000000909</v>
      </c>
      <c r="R99" s="8"/>
    </row>
    <row r="100" spans="1:18" s="17" customFormat="1" ht="15" hidden="1" customHeight="1" x14ac:dyDescent="0.25">
      <c r="A100" s="18" t="s">
        <v>97</v>
      </c>
      <c r="B100" s="25">
        <v>108454</v>
      </c>
      <c r="C100" s="20">
        <v>0.2</v>
      </c>
      <c r="D100" s="57">
        <v>8033</v>
      </c>
      <c r="E100" s="26">
        <v>8033</v>
      </c>
      <c r="F100" s="26">
        <v>8033</v>
      </c>
      <c r="G100" s="58">
        <v>8033</v>
      </c>
      <c r="H100" s="65">
        <f t="shared" si="23"/>
        <v>0</v>
      </c>
      <c r="I100" s="26">
        <f t="shared" si="24"/>
        <v>0</v>
      </c>
      <c r="J100" s="58">
        <f t="shared" si="25"/>
        <v>0</v>
      </c>
      <c r="K100" s="24">
        <v>109.04</v>
      </c>
      <c r="L100" s="36">
        <v>108.99</v>
      </c>
      <c r="M100" s="36">
        <v>109.47</v>
      </c>
      <c r="N100" s="37">
        <v>110.06</v>
      </c>
      <c r="O100" s="73">
        <f t="shared" si="30"/>
        <v>-5.0000000000011369E-2</v>
      </c>
      <c r="P100" s="36">
        <f t="shared" si="31"/>
        <v>0.42999999999999261</v>
      </c>
      <c r="Q100" s="37">
        <f t="shared" si="31"/>
        <v>1.0700000000000074</v>
      </c>
      <c r="R100" s="8"/>
    </row>
    <row r="101" spans="1:18" s="17" customFormat="1" ht="15" customHeight="1" x14ac:dyDescent="0.25">
      <c r="A101" s="18" t="s">
        <v>97</v>
      </c>
      <c r="B101" s="25">
        <v>108354</v>
      </c>
      <c r="C101" s="20">
        <v>0.2</v>
      </c>
      <c r="D101" s="57">
        <v>8033</v>
      </c>
      <c r="E101" s="26">
        <v>8033</v>
      </c>
      <c r="F101" s="26">
        <v>8033</v>
      </c>
      <c r="G101" s="58">
        <v>8033</v>
      </c>
      <c r="H101" s="65">
        <f t="shared" si="23"/>
        <v>0</v>
      </c>
      <c r="I101" s="26">
        <f t="shared" si="24"/>
        <v>0</v>
      </c>
      <c r="J101" s="58">
        <f t="shared" si="25"/>
        <v>0</v>
      </c>
      <c r="K101" s="24">
        <v>108.95</v>
      </c>
      <c r="L101" s="36">
        <v>108.9</v>
      </c>
      <c r="M101" s="36">
        <v>109.4</v>
      </c>
      <c r="N101" s="37">
        <v>110.01</v>
      </c>
      <c r="O101" s="73">
        <f t="shared" si="30"/>
        <v>-4.9999999999997158E-2</v>
      </c>
      <c r="P101" s="36">
        <f t="shared" si="31"/>
        <v>0.45000000000000284</v>
      </c>
      <c r="Q101" s="37">
        <f t="shared" si="31"/>
        <v>1.1099999999999994</v>
      </c>
      <c r="R101" s="8"/>
    </row>
    <row r="102" spans="1:18" s="17" customFormat="1" ht="15" customHeight="1" x14ac:dyDescent="0.25">
      <c r="A102" s="18" t="s">
        <v>97</v>
      </c>
      <c r="B102" s="25">
        <v>108339</v>
      </c>
      <c r="C102" s="20">
        <v>0.2</v>
      </c>
      <c r="D102" s="112" t="s">
        <v>102</v>
      </c>
      <c r="E102" s="113"/>
      <c r="F102" s="113"/>
      <c r="G102" s="114"/>
      <c r="H102" s="66"/>
      <c r="I102" s="66"/>
      <c r="J102" s="67"/>
      <c r="K102" s="10"/>
      <c r="L102" s="38"/>
      <c r="M102" s="38"/>
      <c r="N102" s="39"/>
      <c r="O102" s="41"/>
      <c r="P102" s="38"/>
      <c r="Q102" s="39"/>
      <c r="R102" s="8"/>
    </row>
    <row r="103" spans="1:18" s="17" customFormat="1" ht="15" customHeight="1" x14ac:dyDescent="0.25">
      <c r="A103" s="18" t="s">
        <v>97</v>
      </c>
      <c r="B103" s="25">
        <v>108323</v>
      </c>
      <c r="C103" s="20">
        <v>0.2</v>
      </c>
      <c r="D103" s="57">
        <v>8033</v>
      </c>
      <c r="E103" s="26">
        <v>8033</v>
      </c>
      <c r="F103" s="26">
        <v>8033</v>
      </c>
      <c r="G103" s="58">
        <v>8033</v>
      </c>
      <c r="H103" s="65">
        <f t="shared" si="23"/>
        <v>0</v>
      </c>
      <c r="I103" s="26">
        <f t="shared" si="24"/>
        <v>0</v>
      </c>
      <c r="J103" s="58">
        <f t="shared" si="25"/>
        <v>0</v>
      </c>
      <c r="K103" s="24">
        <v>108.4</v>
      </c>
      <c r="L103" s="36">
        <v>108.32</v>
      </c>
      <c r="M103" s="36">
        <v>109.13</v>
      </c>
      <c r="N103" s="37">
        <v>109.98</v>
      </c>
      <c r="O103" s="73">
        <f t="shared" ref="O103:O151" si="32">L103-K103</f>
        <v>-8.0000000000012506E-2</v>
      </c>
      <c r="P103" s="36">
        <f t="shared" ref="P103:Q136" si="33">M103-K103</f>
        <v>0.72999999999998977</v>
      </c>
      <c r="Q103" s="37">
        <f t="shared" si="33"/>
        <v>1.6600000000000108</v>
      </c>
      <c r="R103" s="8"/>
    </row>
    <row r="104" spans="1:18" s="17" customFormat="1" ht="15" customHeight="1" x14ac:dyDescent="0.25">
      <c r="A104" s="18" t="s">
        <v>97</v>
      </c>
      <c r="B104" s="25">
        <v>108221</v>
      </c>
      <c r="C104" s="20">
        <v>0.2</v>
      </c>
      <c r="D104" s="57">
        <v>8438</v>
      </c>
      <c r="E104" s="26">
        <v>8438</v>
      </c>
      <c r="F104" s="26">
        <v>8438</v>
      </c>
      <c r="G104" s="58">
        <v>8438</v>
      </c>
      <c r="H104" s="65">
        <f t="shared" si="23"/>
        <v>0</v>
      </c>
      <c r="I104" s="26">
        <f t="shared" si="24"/>
        <v>0</v>
      </c>
      <c r="J104" s="58">
        <f t="shared" si="25"/>
        <v>0</v>
      </c>
      <c r="K104" s="24">
        <v>108.23</v>
      </c>
      <c r="L104" s="36">
        <v>108.13</v>
      </c>
      <c r="M104" s="36">
        <v>109.02</v>
      </c>
      <c r="N104" s="37">
        <v>109.92</v>
      </c>
      <c r="O104" s="73">
        <f t="shared" si="32"/>
        <v>-0.10000000000000853</v>
      </c>
      <c r="P104" s="36">
        <f t="shared" si="33"/>
        <v>0.78999999999999204</v>
      </c>
      <c r="Q104" s="37">
        <f t="shared" si="33"/>
        <v>1.7900000000000063</v>
      </c>
      <c r="R104" s="8"/>
    </row>
    <row r="105" spans="1:18" s="17" customFormat="1" ht="15" customHeight="1" x14ac:dyDescent="0.25">
      <c r="A105" s="18" t="s">
        <v>97</v>
      </c>
      <c r="B105" s="25">
        <v>107598</v>
      </c>
      <c r="C105" s="20">
        <v>0.2</v>
      </c>
      <c r="D105" s="57">
        <v>8438</v>
      </c>
      <c r="E105" s="26">
        <v>8438</v>
      </c>
      <c r="F105" s="26">
        <v>8438</v>
      </c>
      <c r="G105" s="58">
        <v>8438</v>
      </c>
      <c r="H105" s="65">
        <f t="shared" si="23"/>
        <v>0</v>
      </c>
      <c r="I105" s="26">
        <f t="shared" si="24"/>
        <v>0</v>
      </c>
      <c r="J105" s="58">
        <f t="shared" si="25"/>
        <v>0</v>
      </c>
      <c r="K105" s="24">
        <v>107.48</v>
      </c>
      <c r="L105" s="36">
        <v>107.35</v>
      </c>
      <c r="M105" s="36">
        <v>108.52</v>
      </c>
      <c r="N105" s="37">
        <v>109.64</v>
      </c>
      <c r="O105" s="73">
        <f t="shared" si="32"/>
        <v>-0.13000000000000966</v>
      </c>
      <c r="P105" s="36">
        <f t="shared" si="33"/>
        <v>1.039999999999992</v>
      </c>
      <c r="Q105" s="37">
        <f t="shared" si="33"/>
        <v>2.2900000000000063</v>
      </c>
      <c r="R105" s="8"/>
    </row>
    <row r="106" spans="1:18" s="17" customFormat="1" ht="15" customHeight="1" x14ac:dyDescent="0.25">
      <c r="A106" s="18" t="s">
        <v>97</v>
      </c>
      <c r="B106" s="25">
        <v>106727</v>
      </c>
      <c r="C106" s="20">
        <v>0.2</v>
      </c>
      <c r="D106" s="57">
        <v>8438</v>
      </c>
      <c r="E106" s="26">
        <v>8438</v>
      </c>
      <c r="F106" s="26">
        <v>8438</v>
      </c>
      <c r="G106" s="58">
        <v>8438</v>
      </c>
      <c r="H106" s="65">
        <f t="shared" si="23"/>
        <v>0</v>
      </c>
      <c r="I106" s="26">
        <f t="shared" si="24"/>
        <v>0</v>
      </c>
      <c r="J106" s="58">
        <f t="shared" si="25"/>
        <v>0</v>
      </c>
      <c r="K106" s="24">
        <v>106.66</v>
      </c>
      <c r="L106" s="36">
        <v>106.48</v>
      </c>
      <c r="M106" s="36">
        <v>107.98</v>
      </c>
      <c r="N106" s="37">
        <v>109.3</v>
      </c>
      <c r="O106" s="73">
        <f t="shared" si="32"/>
        <v>-0.17999999999999261</v>
      </c>
      <c r="P106" s="36">
        <f t="shared" si="33"/>
        <v>1.3200000000000074</v>
      </c>
      <c r="Q106" s="37">
        <f t="shared" si="33"/>
        <v>2.8199999999999932</v>
      </c>
      <c r="R106" s="8"/>
    </row>
    <row r="107" spans="1:18" s="17" customFormat="1" ht="15" customHeight="1" x14ac:dyDescent="0.25">
      <c r="A107" s="18" t="s">
        <v>97</v>
      </c>
      <c r="B107" s="25">
        <v>105640</v>
      </c>
      <c r="C107" s="20">
        <v>0.2</v>
      </c>
      <c r="D107" s="57">
        <v>8438</v>
      </c>
      <c r="E107" s="26">
        <v>8438</v>
      </c>
      <c r="F107" s="26">
        <v>8438</v>
      </c>
      <c r="G107" s="58">
        <v>8438</v>
      </c>
      <c r="H107" s="65">
        <f t="shared" si="23"/>
        <v>0</v>
      </c>
      <c r="I107" s="26">
        <f t="shared" si="24"/>
        <v>0</v>
      </c>
      <c r="J107" s="58">
        <f t="shared" si="25"/>
        <v>0</v>
      </c>
      <c r="K107" s="24">
        <v>105.53</v>
      </c>
      <c r="L107" s="36">
        <v>105.23</v>
      </c>
      <c r="M107" s="36">
        <v>107.54</v>
      </c>
      <c r="N107" s="37">
        <v>109.12</v>
      </c>
      <c r="O107" s="73">
        <f t="shared" si="32"/>
        <v>-0.29999999999999716</v>
      </c>
      <c r="P107" s="36">
        <f t="shared" si="33"/>
        <v>2.0100000000000051</v>
      </c>
      <c r="Q107" s="37">
        <f t="shared" si="33"/>
        <v>3.8900000000000006</v>
      </c>
      <c r="R107" s="8"/>
    </row>
    <row r="108" spans="1:18" x14ac:dyDescent="0.25">
      <c r="A108" s="5" t="s">
        <v>4</v>
      </c>
      <c r="B108" s="26" t="s">
        <v>5</v>
      </c>
      <c r="C108" s="20">
        <v>0.2</v>
      </c>
      <c r="D108" s="57">
        <v>7376</v>
      </c>
      <c r="E108" s="28">
        <v>7376</v>
      </c>
      <c r="F108" s="28">
        <v>7376</v>
      </c>
      <c r="G108" s="59">
        <v>7376</v>
      </c>
      <c r="H108" s="65">
        <f t="shared" si="23"/>
        <v>0</v>
      </c>
      <c r="I108" s="26">
        <f t="shared" si="24"/>
        <v>0</v>
      </c>
      <c r="J108" s="58">
        <f t="shared" si="25"/>
        <v>0</v>
      </c>
      <c r="K108" s="73">
        <v>105.03</v>
      </c>
      <c r="L108" s="36">
        <v>104.64</v>
      </c>
      <c r="M108" s="36">
        <v>104.05</v>
      </c>
      <c r="N108" s="37">
        <v>103.29</v>
      </c>
      <c r="O108" s="73">
        <f t="shared" si="32"/>
        <v>-0.39000000000000057</v>
      </c>
      <c r="P108" s="36">
        <f t="shared" si="33"/>
        <v>-0.98000000000000398</v>
      </c>
      <c r="Q108" s="37">
        <f t="shared" si="33"/>
        <v>-1.3499999999999943</v>
      </c>
      <c r="R108" s="16" t="str">
        <f t="shared" ref="R108:R152" si="34">B108</f>
        <v>105083.*</v>
      </c>
    </row>
    <row r="109" spans="1:18" x14ac:dyDescent="0.25">
      <c r="A109" s="5" t="s">
        <v>4</v>
      </c>
      <c r="B109" s="26" t="s">
        <v>6</v>
      </c>
      <c r="C109" s="20">
        <v>0.2</v>
      </c>
      <c r="D109" s="57">
        <v>7413</v>
      </c>
      <c r="E109" s="28">
        <v>7413</v>
      </c>
      <c r="F109" s="28">
        <v>7413</v>
      </c>
      <c r="G109" s="59">
        <v>7413</v>
      </c>
      <c r="H109" s="68">
        <f t="shared" ref="H109:H114" si="35">E109-D109</f>
        <v>0</v>
      </c>
      <c r="I109" s="28">
        <f t="shared" ref="I109:I114" si="36">F109-D109</f>
        <v>0</v>
      </c>
      <c r="J109" s="59">
        <f>G109-D109</f>
        <v>0</v>
      </c>
      <c r="K109" s="73">
        <v>104.84</v>
      </c>
      <c r="L109" s="36">
        <v>104.39</v>
      </c>
      <c r="M109" s="36">
        <v>103.66</v>
      </c>
      <c r="N109" s="37">
        <v>102.65</v>
      </c>
      <c r="O109" s="24">
        <f t="shared" si="32"/>
        <v>-0.45000000000000284</v>
      </c>
      <c r="P109" s="23">
        <f t="shared" si="33"/>
        <v>-1.1800000000000068</v>
      </c>
      <c r="Q109" s="37">
        <f t="shared" si="33"/>
        <v>-1.7399999999999949</v>
      </c>
      <c r="R109" s="16" t="str">
        <f t="shared" si="34"/>
        <v>104805.*</v>
      </c>
    </row>
    <row r="110" spans="1:18" x14ac:dyDescent="0.25">
      <c r="A110" s="5" t="s">
        <v>7</v>
      </c>
      <c r="B110" s="26">
        <v>104527</v>
      </c>
      <c r="C110" s="20">
        <v>0.2</v>
      </c>
      <c r="D110" s="57">
        <v>6148</v>
      </c>
      <c r="E110" s="28">
        <v>5203</v>
      </c>
      <c r="F110" s="28">
        <v>4001</v>
      </c>
      <c r="G110" s="59">
        <v>2825</v>
      </c>
      <c r="H110" s="68">
        <f t="shared" si="35"/>
        <v>-945</v>
      </c>
      <c r="I110" s="28">
        <f t="shared" si="36"/>
        <v>-2147</v>
      </c>
      <c r="J110" s="59">
        <f t="shared" ref="J110:J163" si="37">G110-D110</f>
        <v>-3323</v>
      </c>
      <c r="K110" s="73">
        <v>104.66</v>
      </c>
      <c r="L110" s="36">
        <v>104.29</v>
      </c>
      <c r="M110" s="36">
        <v>103.68</v>
      </c>
      <c r="N110" s="37">
        <v>102.82</v>
      </c>
      <c r="O110" s="24">
        <f t="shared" si="32"/>
        <v>-0.36999999999999034</v>
      </c>
      <c r="P110" s="23">
        <f t="shared" si="33"/>
        <v>-0.97999999999998977</v>
      </c>
      <c r="Q110" s="37">
        <f t="shared" si="33"/>
        <v>-1.4700000000000131</v>
      </c>
      <c r="R110" s="16">
        <f t="shared" si="34"/>
        <v>104527</v>
      </c>
    </row>
    <row r="111" spans="1:18" x14ac:dyDescent="0.25">
      <c r="A111" s="5" t="s">
        <v>7</v>
      </c>
      <c r="B111" s="26">
        <v>103364</v>
      </c>
      <c r="C111" s="20">
        <v>0.2</v>
      </c>
      <c r="D111" s="57">
        <v>6467</v>
      </c>
      <c r="E111" s="28">
        <v>5610</v>
      </c>
      <c r="F111" s="28">
        <v>4467</v>
      </c>
      <c r="G111" s="59">
        <v>3313</v>
      </c>
      <c r="H111" s="68">
        <f t="shared" si="35"/>
        <v>-857</v>
      </c>
      <c r="I111" s="28">
        <f t="shared" si="36"/>
        <v>-2000</v>
      </c>
      <c r="J111" s="59">
        <f t="shared" si="37"/>
        <v>-3154</v>
      </c>
      <c r="K111" s="73">
        <v>104.1</v>
      </c>
      <c r="L111" s="36">
        <v>103.77</v>
      </c>
      <c r="M111" s="36">
        <v>103.22</v>
      </c>
      <c r="N111" s="37">
        <v>102.46</v>
      </c>
      <c r="O111" s="24">
        <f t="shared" si="32"/>
        <v>-0.32999999999999829</v>
      </c>
      <c r="P111" s="23">
        <f t="shared" si="33"/>
        <v>-0.87999999999999545</v>
      </c>
      <c r="Q111" s="37">
        <f t="shared" si="33"/>
        <v>-1.3100000000000023</v>
      </c>
      <c r="R111" s="16">
        <f t="shared" si="34"/>
        <v>103364</v>
      </c>
    </row>
    <row r="112" spans="1:18" x14ac:dyDescent="0.25">
      <c r="A112" s="5" t="s">
        <v>7</v>
      </c>
      <c r="B112" s="26">
        <v>102317</v>
      </c>
      <c r="C112" s="20">
        <v>0.2</v>
      </c>
      <c r="D112" s="57">
        <v>6750</v>
      </c>
      <c r="E112" s="28">
        <v>5979</v>
      </c>
      <c r="F112" s="28">
        <v>4903</v>
      </c>
      <c r="G112" s="59">
        <v>3791</v>
      </c>
      <c r="H112" s="68">
        <f t="shared" si="35"/>
        <v>-771</v>
      </c>
      <c r="I112" s="28">
        <f t="shared" si="36"/>
        <v>-1847</v>
      </c>
      <c r="J112" s="59">
        <f t="shared" si="37"/>
        <v>-2959</v>
      </c>
      <c r="K112" s="73">
        <v>103.54</v>
      </c>
      <c r="L112" s="36">
        <v>103.24</v>
      </c>
      <c r="M112" s="36">
        <v>102.74</v>
      </c>
      <c r="N112" s="37">
        <v>102.05</v>
      </c>
      <c r="O112" s="24">
        <f t="shared" si="32"/>
        <v>-0.30000000000001137</v>
      </c>
      <c r="P112" s="23">
        <f t="shared" si="33"/>
        <v>-0.80000000000001137</v>
      </c>
      <c r="Q112" s="37">
        <f t="shared" si="33"/>
        <v>-1.1899999999999977</v>
      </c>
      <c r="R112" s="16">
        <f t="shared" si="34"/>
        <v>102317</v>
      </c>
    </row>
    <row r="113" spans="1:18" x14ac:dyDescent="0.25">
      <c r="A113" s="5" t="s">
        <v>7</v>
      </c>
      <c r="B113" s="26">
        <v>101430</v>
      </c>
      <c r="C113" s="20">
        <v>0.2</v>
      </c>
      <c r="D113" s="57">
        <v>6985</v>
      </c>
      <c r="E113" s="28">
        <v>6291</v>
      </c>
      <c r="F113" s="28">
        <v>5281</v>
      </c>
      <c r="G113" s="59">
        <v>4222</v>
      </c>
      <c r="H113" s="68">
        <f t="shared" si="35"/>
        <v>-694</v>
      </c>
      <c r="I113" s="28">
        <f t="shared" si="36"/>
        <v>-1704</v>
      </c>
      <c r="J113" s="59">
        <f t="shared" si="37"/>
        <v>-2763</v>
      </c>
      <c r="K113" s="73">
        <v>102.97</v>
      </c>
      <c r="L113" s="36">
        <v>102.69</v>
      </c>
      <c r="M113" s="36">
        <v>102.26</v>
      </c>
      <c r="N113" s="37">
        <v>101.65</v>
      </c>
      <c r="O113" s="24">
        <f t="shared" si="32"/>
        <v>-0.28000000000000114</v>
      </c>
      <c r="P113" s="23">
        <f t="shared" si="33"/>
        <v>-0.70999999999999375</v>
      </c>
      <c r="Q113" s="37">
        <f t="shared" si="33"/>
        <v>-1.039999999999992</v>
      </c>
      <c r="R113" s="16">
        <f t="shared" si="34"/>
        <v>101430</v>
      </c>
    </row>
    <row r="114" spans="1:18" x14ac:dyDescent="0.25">
      <c r="A114" s="5" t="s">
        <v>7</v>
      </c>
      <c r="B114" s="26">
        <v>101325</v>
      </c>
      <c r="C114" s="20">
        <v>0.2</v>
      </c>
      <c r="D114" s="57">
        <v>6985</v>
      </c>
      <c r="E114" s="28">
        <v>6291</v>
      </c>
      <c r="F114" s="28">
        <v>5281</v>
      </c>
      <c r="G114" s="59">
        <v>4222</v>
      </c>
      <c r="H114" s="68">
        <f t="shared" si="35"/>
        <v>-694</v>
      </c>
      <c r="I114" s="28">
        <f t="shared" si="36"/>
        <v>-1704</v>
      </c>
      <c r="J114" s="59">
        <f t="shared" si="37"/>
        <v>-2763</v>
      </c>
      <c r="K114" s="73">
        <v>102.94</v>
      </c>
      <c r="L114" s="36">
        <v>102.66</v>
      </c>
      <c r="M114" s="36">
        <v>102.23</v>
      </c>
      <c r="N114" s="37">
        <v>101.61</v>
      </c>
      <c r="O114" s="24">
        <f t="shared" si="32"/>
        <v>-0.28000000000000114</v>
      </c>
      <c r="P114" s="23">
        <f t="shared" si="33"/>
        <v>-0.70999999999999375</v>
      </c>
      <c r="Q114" s="37">
        <f t="shared" si="33"/>
        <v>-1.0499999999999972</v>
      </c>
      <c r="R114" s="16">
        <f t="shared" si="34"/>
        <v>101325</v>
      </c>
    </row>
    <row r="115" spans="1:18" ht="14.45" customHeight="1" x14ac:dyDescent="0.25">
      <c r="A115" s="5" t="s">
        <v>7</v>
      </c>
      <c r="B115" s="26">
        <v>101296</v>
      </c>
      <c r="C115" s="20">
        <v>0.2</v>
      </c>
      <c r="D115" s="112" t="s">
        <v>103</v>
      </c>
      <c r="E115" s="113"/>
      <c r="F115" s="113"/>
      <c r="G115" s="114"/>
      <c r="H115" s="66"/>
      <c r="I115" s="66"/>
      <c r="J115" s="67"/>
      <c r="K115" s="41"/>
      <c r="L115" s="38"/>
      <c r="M115" s="38"/>
      <c r="N115" s="39"/>
      <c r="O115" s="41"/>
      <c r="P115" s="38"/>
      <c r="Q115" s="39"/>
      <c r="R115" s="16">
        <f t="shared" si="34"/>
        <v>101296</v>
      </c>
    </row>
    <row r="116" spans="1:18" x14ac:dyDescent="0.25">
      <c r="A116" s="5" t="s">
        <v>7</v>
      </c>
      <c r="B116" s="26">
        <v>101274</v>
      </c>
      <c r="C116" s="20">
        <v>0.2</v>
      </c>
      <c r="D116" s="57">
        <v>6985</v>
      </c>
      <c r="E116" s="28">
        <v>6291</v>
      </c>
      <c r="F116" s="28">
        <v>5281</v>
      </c>
      <c r="G116" s="59">
        <v>4222</v>
      </c>
      <c r="H116" s="68">
        <f t="shared" ref="H116:H121" si="38">E116-D116</f>
        <v>-694</v>
      </c>
      <c r="I116" s="28">
        <f t="shared" ref="I116:I121" si="39">F116-D116</f>
        <v>-1704</v>
      </c>
      <c r="J116" s="59">
        <f t="shared" si="37"/>
        <v>-2763</v>
      </c>
      <c r="K116" s="73">
        <v>102.77</v>
      </c>
      <c r="L116" s="36">
        <v>102.52</v>
      </c>
      <c r="M116" s="36">
        <v>102.1</v>
      </c>
      <c r="N116" s="37">
        <v>101.49</v>
      </c>
      <c r="O116" s="24">
        <f t="shared" si="32"/>
        <v>-0.25</v>
      </c>
      <c r="P116" s="23">
        <f t="shared" si="33"/>
        <v>-0.67000000000000171</v>
      </c>
      <c r="Q116" s="37">
        <f t="shared" si="33"/>
        <v>-1.0300000000000011</v>
      </c>
      <c r="R116" s="16">
        <f t="shared" si="34"/>
        <v>101274</v>
      </c>
    </row>
    <row r="117" spans="1:18" x14ac:dyDescent="0.25">
      <c r="A117" s="5" t="s">
        <v>7</v>
      </c>
      <c r="B117" s="26">
        <v>101172</v>
      </c>
      <c r="C117" s="20">
        <v>0.2</v>
      </c>
      <c r="D117" s="57">
        <v>6985</v>
      </c>
      <c r="E117" s="28">
        <v>6291</v>
      </c>
      <c r="F117" s="28">
        <v>5281</v>
      </c>
      <c r="G117" s="59">
        <v>4222</v>
      </c>
      <c r="H117" s="68">
        <f t="shared" si="38"/>
        <v>-694</v>
      </c>
      <c r="I117" s="28">
        <f t="shared" si="39"/>
        <v>-1704</v>
      </c>
      <c r="J117" s="59">
        <f t="shared" si="37"/>
        <v>-2763</v>
      </c>
      <c r="K117" s="73">
        <v>102.73</v>
      </c>
      <c r="L117" s="36">
        <v>102.48</v>
      </c>
      <c r="M117" s="36">
        <v>102.06</v>
      </c>
      <c r="N117" s="37">
        <v>101.44</v>
      </c>
      <c r="O117" s="24">
        <f t="shared" si="32"/>
        <v>-0.25</v>
      </c>
      <c r="P117" s="23">
        <f t="shared" si="33"/>
        <v>-0.67000000000000171</v>
      </c>
      <c r="Q117" s="37">
        <f t="shared" si="33"/>
        <v>-1.0400000000000063</v>
      </c>
      <c r="R117" s="16">
        <f t="shared" si="34"/>
        <v>101172</v>
      </c>
    </row>
    <row r="118" spans="1:18" x14ac:dyDescent="0.25">
      <c r="A118" s="5" t="s">
        <v>8</v>
      </c>
      <c r="B118" s="26">
        <v>100723</v>
      </c>
      <c r="C118" s="20">
        <v>0.2</v>
      </c>
      <c r="D118" s="57">
        <v>7509</v>
      </c>
      <c r="E118" s="28">
        <v>6890</v>
      </c>
      <c r="F118" s="28">
        <v>5978</v>
      </c>
      <c r="G118" s="59">
        <v>4913</v>
      </c>
      <c r="H118" s="68">
        <f t="shared" si="38"/>
        <v>-619</v>
      </c>
      <c r="I118" s="28">
        <f t="shared" si="39"/>
        <v>-1531</v>
      </c>
      <c r="J118" s="59">
        <f t="shared" si="37"/>
        <v>-2596</v>
      </c>
      <c r="K118" s="73">
        <v>102.22</v>
      </c>
      <c r="L118" s="36">
        <v>101.98</v>
      </c>
      <c r="M118" s="36">
        <v>101.6</v>
      </c>
      <c r="N118" s="37">
        <v>101.05</v>
      </c>
      <c r="O118" s="24">
        <f t="shared" si="32"/>
        <v>-0.23999999999999488</v>
      </c>
      <c r="P118" s="23">
        <f t="shared" si="33"/>
        <v>-0.62000000000000455</v>
      </c>
      <c r="Q118" s="37">
        <f t="shared" si="33"/>
        <v>-0.93000000000000682</v>
      </c>
      <c r="R118" s="16">
        <f t="shared" si="34"/>
        <v>100723</v>
      </c>
    </row>
    <row r="119" spans="1:18" x14ac:dyDescent="0.25">
      <c r="A119" s="5" t="s">
        <v>8</v>
      </c>
      <c r="B119" s="26">
        <v>99963</v>
      </c>
      <c r="C119" s="20">
        <v>0.2</v>
      </c>
      <c r="D119" s="57">
        <v>7509</v>
      </c>
      <c r="E119" s="28">
        <v>6890</v>
      </c>
      <c r="F119" s="28">
        <v>5978</v>
      </c>
      <c r="G119" s="59">
        <v>4913</v>
      </c>
      <c r="H119" s="68">
        <f t="shared" si="38"/>
        <v>-619</v>
      </c>
      <c r="I119" s="28">
        <f t="shared" si="39"/>
        <v>-1531</v>
      </c>
      <c r="J119" s="59">
        <f t="shared" si="37"/>
        <v>-2596</v>
      </c>
      <c r="K119" s="73">
        <v>101.73</v>
      </c>
      <c r="L119" s="36">
        <v>101.53</v>
      </c>
      <c r="M119" s="36">
        <v>101.19</v>
      </c>
      <c r="N119" s="37">
        <v>100.7</v>
      </c>
      <c r="O119" s="24">
        <f t="shared" si="32"/>
        <v>-0.20000000000000284</v>
      </c>
      <c r="P119" s="23">
        <f t="shared" si="33"/>
        <v>-0.54000000000000625</v>
      </c>
      <c r="Q119" s="37">
        <f t="shared" si="33"/>
        <v>-0.82999999999999829</v>
      </c>
      <c r="R119" s="16">
        <f t="shared" si="34"/>
        <v>99963</v>
      </c>
    </row>
    <row r="120" spans="1:18" x14ac:dyDescent="0.25">
      <c r="A120" s="5" t="s">
        <v>8</v>
      </c>
      <c r="B120" s="26">
        <v>99304</v>
      </c>
      <c r="C120" s="20">
        <v>0.2</v>
      </c>
      <c r="D120" s="57">
        <v>7509</v>
      </c>
      <c r="E120" s="28">
        <v>6890</v>
      </c>
      <c r="F120" s="28">
        <v>5978</v>
      </c>
      <c r="G120" s="59">
        <v>4913</v>
      </c>
      <c r="H120" s="68">
        <f t="shared" si="38"/>
        <v>-619</v>
      </c>
      <c r="I120" s="28">
        <f t="shared" si="39"/>
        <v>-1531</v>
      </c>
      <c r="J120" s="59">
        <f t="shared" si="37"/>
        <v>-2596</v>
      </c>
      <c r="K120" s="73">
        <v>101.33</v>
      </c>
      <c r="L120" s="36">
        <v>101.17</v>
      </c>
      <c r="M120" s="36">
        <v>100.88</v>
      </c>
      <c r="N120" s="37">
        <v>100.44</v>
      </c>
      <c r="O120" s="24">
        <f t="shared" si="32"/>
        <v>-0.15999999999999659</v>
      </c>
      <c r="P120" s="23">
        <f t="shared" si="33"/>
        <v>-0.45000000000000284</v>
      </c>
      <c r="Q120" s="37">
        <f t="shared" si="33"/>
        <v>-0.73000000000000398</v>
      </c>
      <c r="R120" s="16">
        <f t="shared" si="34"/>
        <v>99304</v>
      </c>
    </row>
    <row r="121" spans="1:18" x14ac:dyDescent="0.25">
      <c r="A121" s="5" t="s">
        <v>8</v>
      </c>
      <c r="B121" s="26">
        <v>99202</v>
      </c>
      <c r="C121" s="20">
        <v>0.2</v>
      </c>
      <c r="D121" s="57">
        <v>7509</v>
      </c>
      <c r="E121" s="28">
        <v>6890</v>
      </c>
      <c r="F121" s="28">
        <v>5978</v>
      </c>
      <c r="G121" s="59">
        <v>4913</v>
      </c>
      <c r="H121" s="68">
        <f t="shared" si="38"/>
        <v>-619</v>
      </c>
      <c r="I121" s="28">
        <f t="shared" si="39"/>
        <v>-1531</v>
      </c>
      <c r="J121" s="59">
        <f t="shared" si="37"/>
        <v>-2596</v>
      </c>
      <c r="K121" s="73">
        <v>101.27</v>
      </c>
      <c r="L121" s="36">
        <v>101.11</v>
      </c>
      <c r="M121" s="36">
        <v>100.82</v>
      </c>
      <c r="N121" s="37">
        <v>100.39</v>
      </c>
      <c r="O121" s="24">
        <f t="shared" si="32"/>
        <v>-0.15999999999999659</v>
      </c>
      <c r="P121" s="23">
        <f t="shared" si="33"/>
        <v>-0.45000000000000284</v>
      </c>
      <c r="Q121" s="37">
        <f t="shared" si="33"/>
        <v>-0.71999999999999886</v>
      </c>
      <c r="R121" s="16">
        <f t="shared" si="34"/>
        <v>99202</v>
      </c>
    </row>
    <row r="122" spans="1:18" ht="14.45" customHeight="1" x14ac:dyDescent="0.25">
      <c r="A122" s="5" t="s">
        <v>8</v>
      </c>
      <c r="B122" s="26">
        <v>99176</v>
      </c>
      <c r="C122" s="20">
        <v>0.2</v>
      </c>
      <c r="D122" s="112" t="s">
        <v>104</v>
      </c>
      <c r="E122" s="113"/>
      <c r="F122" s="113"/>
      <c r="G122" s="114"/>
      <c r="H122" s="66"/>
      <c r="I122" s="66"/>
      <c r="J122" s="67"/>
      <c r="K122" s="41"/>
      <c r="L122" s="38"/>
      <c r="M122" s="38"/>
      <c r="N122" s="39"/>
      <c r="O122" s="41"/>
      <c r="P122" s="38"/>
      <c r="Q122" s="39"/>
      <c r="R122" s="16">
        <f t="shared" si="34"/>
        <v>99176</v>
      </c>
    </row>
    <row r="123" spans="1:18" x14ac:dyDescent="0.25">
      <c r="A123" s="5" t="s">
        <v>8</v>
      </c>
      <c r="B123" s="26">
        <v>99154</v>
      </c>
      <c r="C123" s="20">
        <v>0.2</v>
      </c>
      <c r="D123" s="57">
        <v>7509</v>
      </c>
      <c r="E123" s="28">
        <v>6890</v>
      </c>
      <c r="F123" s="28">
        <v>5978</v>
      </c>
      <c r="G123" s="59">
        <v>4913</v>
      </c>
      <c r="H123" s="68">
        <f>E123-D123</f>
        <v>-619</v>
      </c>
      <c r="I123" s="28">
        <f>F123-D123</f>
        <v>-1531</v>
      </c>
      <c r="J123" s="59">
        <f t="shared" si="37"/>
        <v>-2596</v>
      </c>
      <c r="K123" s="73">
        <v>101.14</v>
      </c>
      <c r="L123" s="36">
        <v>100.96</v>
      </c>
      <c r="M123" s="36">
        <v>100.66</v>
      </c>
      <c r="N123" s="37">
        <v>100.25</v>
      </c>
      <c r="O123" s="24">
        <f t="shared" si="32"/>
        <v>-0.18000000000000682</v>
      </c>
      <c r="P123" s="23">
        <f t="shared" si="33"/>
        <v>-0.48000000000000398</v>
      </c>
      <c r="Q123" s="37">
        <f t="shared" si="33"/>
        <v>-0.70999999999999375</v>
      </c>
      <c r="R123" s="16">
        <f t="shared" si="34"/>
        <v>99154</v>
      </c>
    </row>
    <row r="124" spans="1:18" x14ac:dyDescent="0.25">
      <c r="A124" s="5" t="s">
        <v>8</v>
      </c>
      <c r="B124" s="26">
        <v>99044</v>
      </c>
      <c r="C124" s="20">
        <v>0.2</v>
      </c>
      <c r="D124" s="57">
        <v>7509</v>
      </c>
      <c r="E124" s="28">
        <v>6890</v>
      </c>
      <c r="F124" s="28">
        <v>5978</v>
      </c>
      <c r="G124" s="59">
        <v>4913</v>
      </c>
      <c r="H124" s="68">
        <f>E124-D124</f>
        <v>-619</v>
      </c>
      <c r="I124" s="28">
        <f>F124-D124</f>
        <v>-1531</v>
      </c>
      <c r="J124" s="59">
        <f t="shared" si="37"/>
        <v>-2596</v>
      </c>
      <c r="K124" s="73">
        <v>100.97</v>
      </c>
      <c r="L124" s="36">
        <v>100.79</v>
      </c>
      <c r="M124" s="36">
        <v>100.5</v>
      </c>
      <c r="N124" s="37">
        <v>100.1</v>
      </c>
      <c r="O124" s="24">
        <f t="shared" si="32"/>
        <v>-0.17999999999999261</v>
      </c>
      <c r="P124" s="23">
        <f t="shared" si="33"/>
        <v>-0.46999999999999886</v>
      </c>
      <c r="Q124" s="37">
        <f t="shared" si="33"/>
        <v>-0.69000000000001194</v>
      </c>
      <c r="R124" s="16">
        <f t="shared" si="34"/>
        <v>99044</v>
      </c>
    </row>
    <row r="125" spans="1:18" x14ac:dyDescent="0.25">
      <c r="A125" s="5" t="s">
        <v>8</v>
      </c>
      <c r="B125" s="26">
        <v>98564</v>
      </c>
      <c r="C125" s="20">
        <v>0.2</v>
      </c>
      <c r="D125" s="57">
        <v>8058</v>
      </c>
      <c r="E125" s="28">
        <v>7529</v>
      </c>
      <c r="F125" s="28">
        <v>6746</v>
      </c>
      <c r="G125" s="59">
        <v>5696</v>
      </c>
      <c r="H125" s="68">
        <f>E125-D125</f>
        <v>-529</v>
      </c>
      <c r="I125" s="28">
        <f>F125-D125</f>
        <v>-1312</v>
      </c>
      <c r="J125" s="59">
        <f t="shared" si="37"/>
        <v>-2362</v>
      </c>
      <c r="K125" s="73">
        <v>100.6</v>
      </c>
      <c r="L125" s="36">
        <v>100.43</v>
      </c>
      <c r="M125" s="36">
        <v>100.15</v>
      </c>
      <c r="N125" s="37">
        <v>99.79</v>
      </c>
      <c r="O125" s="24">
        <f t="shared" si="32"/>
        <v>-0.16999999999998749</v>
      </c>
      <c r="P125" s="23">
        <f t="shared" si="33"/>
        <v>-0.44999999999998863</v>
      </c>
      <c r="Q125" s="37">
        <f t="shared" si="33"/>
        <v>-0.64000000000000057</v>
      </c>
      <c r="R125" s="16">
        <f t="shared" si="34"/>
        <v>98564</v>
      </c>
    </row>
    <row r="126" spans="1:18" x14ac:dyDescent="0.25">
      <c r="A126" s="5" t="s">
        <v>8</v>
      </c>
      <c r="B126" s="26">
        <v>97673</v>
      </c>
      <c r="C126" s="20">
        <v>0.2</v>
      </c>
      <c r="D126" s="57">
        <v>8058</v>
      </c>
      <c r="E126" s="28">
        <v>7529</v>
      </c>
      <c r="F126" s="28">
        <v>6746</v>
      </c>
      <c r="G126" s="59">
        <v>5696</v>
      </c>
      <c r="H126" s="68">
        <f>E126-D126</f>
        <v>-529</v>
      </c>
      <c r="I126" s="28">
        <f>F126-D126</f>
        <v>-1312</v>
      </c>
      <c r="J126" s="59">
        <f t="shared" si="37"/>
        <v>-2362</v>
      </c>
      <c r="K126" s="73">
        <v>99.61</v>
      </c>
      <c r="L126" s="36">
        <v>99.48</v>
      </c>
      <c r="M126" s="36">
        <v>99.27</v>
      </c>
      <c r="N126" s="37">
        <v>99.09</v>
      </c>
      <c r="O126" s="24">
        <f t="shared" si="32"/>
        <v>-0.12999999999999545</v>
      </c>
      <c r="P126" s="23">
        <f t="shared" si="33"/>
        <v>-0.34000000000000341</v>
      </c>
      <c r="Q126" s="37">
        <f t="shared" si="33"/>
        <v>-0.39000000000000057</v>
      </c>
      <c r="R126" s="16">
        <f t="shared" si="34"/>
        <v>97673</v>
      </c>
    </row>
    <row r="127" spans="1:18" x14ac:dyDescent="0.25">
      <c r="A127" s="5" t="s">
        <v>8</v>
      </c>
      <c r="B127" s="26">
        <v>97571</v>
      </c>
      <c r="C127" s="20">
        <v>0.2</v>
      </c>
      <c r="D127" s="57">
        <v>8058</v>
      </c>
      <c r="E127" s="28">
        <v>7529</v>
      </c>
      <c r="F127" s="28">
        <v>6746</v>
      </c>
      <c r="G127" s="59">
        <v>5696</v>
      </c>
      <c r="H127" s="68">
        <f>E127-D127</f>
        <v>-529</v>
      </c>
      <c r="I127" s="28">
        <f>F127-D127</f>
        <v>-1312</v>
      </c>
      <c r="J127" s="59">
        <f t="shared" si="37"/>
        <v>-2362</v>
      </c>
      <c r="K127" s="73">
        <v>99.23</v>
      </c>
      <c r="L127" s="36">
        <v>99.18</v>
      </c>
      <c r="M127" s="36">
        <v>99.04</v>
      </c>
      <c r="N127" s="37">
        <v>98.94</v>
      </c>
      <c r="O127" s="24">
        <f t="shared" si="32"/>
        <v>-4.9999999999997158E-2</v>
      </c>
      <c r="P127" s="23">
        <f t="shared" si="33"/>
        <v>-0.18999999999999773</v>
      </c>
      <c r="Q127" s="37">
        <f t="shared" si="33"/>
        <v>-0.24000000000000909</v>
      </c>
      <c r="R127" s="16">
        <f t="shared" si="34"/>
        <v>97571</v>
      </c>
    </row>
    <row r="128" spans="1:18" ht="14.45" customHeight="1" x14ac:dyDescent="0.25">
      <c r="A128" s="5" t="s">
        <v>8</v>
      </c>
      <c r="B128" s="26">
        <v>97558</v>
      </c>
      <c r="C128" s="20">
        <v>0.2</v>
      </c>
      <c r="D128" s="112" t="s">
        <v>105</v>
      </c>
      <c r="E128" s="113"/>
      <c r="F128" s="113"/>
      <c r="G128" s="114"/>
      <c r="H128" s="66"/>
      <c r="I128" s="66"/>
      <c r="J128" s="67"/>
      <c r="K128" s="41"/>
      <c r="L128" s="38"/>
      <c r="M128" s="38"/>
      <c r="N128" s="39"/>
      <c r="O128" s="41"/>
      <c r="P128" s="38"/>
      <c r="Q128" s="39"/>
      <c r="R128" s="16">
        <f t="shared" si="34"/>
        <v>97558</v>
      </c>
    </row>
    <row r="129" spans="1:18" x14ac:dyDescent="0.25">
      <c r="A129" s="5" t="s">
        <v>8</v>
      </c>
      <c r="B129" s="26">
        <v>97546</v>
      </c>
      <c r="C129" s="20">
        <v>0.2</v>
      </c>
      <c r="D129" s="57">
        <v>8058</v>
      </c>
      <c r="E129" s="28">
        <v>7529</v>
      </c>
      <c r="F129" s="28">
        <v>6746</v>
      </c>
      <c r="G129" s="59">
        <v>5696</v>
      </c>
      <c r="H129" s="68">
        <f>E129-D129</f>
        <v>-529</v>
      </c>
      <c r="I129" s="28">
        <f>F129-D129</f>
        <v>-1312</v>
      </c>
      <c r="J129" s="59">
        <f t="shared" si="37"/>
        <v>-2362</v>
      </c>
      <c r="K129" s="73">
        <v>99.15</v>
      </c>
      <c r="L129" s="36">
        <v>99.1</v>
      </c>
      <c r="M129" s="36">
        <v>98.98</v>
      </c>
      <c r="N129" s="37">
        <v>98.78</v>
      </c>
      <c r="O129" s="24">
        <f t="shared" si="32"/>
        <v>-5.0000000000011369E-2</v>
      </c>
      <c r="P129" s="23">
        <f t="shared" si="33"/>
        <v>-0.17000000000000171</v>
      </c>
      <c r="Q129" s="37">
        <f t="shared" si="33"/>
        <v>-0.31999999999999318</v>
      </c>
      <c r="R129" s="16">
        <f t="shared" si="34"/>
        <v>97546</v>
      </c>
    </row>
    <row r="130" spans="1:18" x14ac:dyDescent="0.25">
      <c r="A130" s="5" t="s">
        <v>8</v>
      </c>
      <c r="B130" s="26">
        <v>97445</v>
      </c>
      <c r="C130" s="20">
        <v>0.2</v>
      </c>
      <c r="D130" s="57">
        <v>8058</v>
      </c>
      <c r="E130" s="28">
        <v>7529</v>
      </c>
      <c r="F130" s="28">
        <v>6746</v>
      </c>
      <c r="G130" s="59">
        <v>5696</v>
      </c>
      <c r="H130" s="68">
        <f>E130-D130</f>
        <v>-529</v>
      </c>
      <c r="I130" s="28">
        <f>F130-D130</f>
        <v>-1312</v>
      </c>
      <c r="J130" s="59">
        <f t="shared" si="37"/>
        <v>-2362</v>
      </c>
      <c r="K130" s="73">
        <v>99.16</v>
      </c>
      <c r="L130" s="36">
        <v>99.1</v>
      </c>
      <c r="M130" s="36">
        <v>98.97</v>
      </c>
      <c r="N130" s="37">
        <v>98.78</v>
      </c>
      <c r="O130" s="24">
        <f t="shared" si="32"/>
        <v>-6.0000000000002274E-2</v>
      </c>
      <c r="P130" s="23">
        <f t="shared" si="33"/>
        <v>-0.18999999999999773</v>
      </c>
      <c r="Q130" s="37">
        <f t="shared" si="33"/>
        <v>-0.31999999999999318</v>
      </c>
      <c r="R130" s="16">
        <f t="shared" si="34"/>
        <v>97445</v>
      </c>
    </row>
    <row r="131" spans="1:18" x14ac:dyDescent="0.25">
      <c r="A131" s="5" t="s">
        <v>8</v>
      </c>
      <c r="B131" s="26">
        <v>97054</v>
      </c>
      <c r="C131" s="20">
        <v>0.2</v>
      </c>
      <c r="D131" s="57">
        <v>8058</v>
      </c>
      <c r="E131" s="28">
        <v>7529</v>
      </c>
      <c r="F131" s="28">
        <v>6746</v>
      </c>
      <c r="G131" s="59">
        <v>5696</v>
      </c>
      <c r="H131" s="68">
        <f>E131-D131</f>
        <v>-529</v>
      </c>
      <c r="I131" s="28">
        <f>F131-D131</f>
        <v>-1312</v>
      </c>
      <c r="J131" s="59">
        <f t="shared" si="37"/>
        <v>-2362</v>
      </c>
      <c r="K131" s="73">
        <v>98.76</v>
      </c>
      <c r="L131" s="36">
        <v>98.76</v>
      </c>
      <c r="M131" s="36">
        <v>98.71</v>
      </c>
      <c r="N131" s="37">
        <v>98.58</v>
      </c>
      <c r="O131" s="24">
        <f t="shared" si="32"/>
        <v>0</v>
      </c>
      <c r="P131" s="23">
        <f t="shared" si="33"/>
        <v>-5.0000000000011369E-2</v>
      </c>
      <c r="Q131" s="37">
        <f t="shared" si="33"/>
        <v>-0.18000000000000682</v>
      </c>
      <c r="R131" s="16">
        <f t="shared" si="34"/>
        <v>97054</v>
      </c>
    </row>
    <row r="132" spans="1:18" x14ac:dyDescent="0.25">
      <c r="A132" s="5" t="s">
        <v>8</v>
      </c>
      <c r="B132" s="26">
        <v>96688</v>
      </c>
      <c r="C132" s="20">
        <v>0.2</v>
      </c>
      <c r="D132" s="57">
        <v>8058</v>
      </c>
      <c r="E132" s="28">
        <v>7529</v>
      </c>
      <c r="F132" s="28">
        <v>6746</v>
      </c>
      <c r="G132" s="59">
        <v>5696</v>
      </c>
      <c r="H132" s="68">
        <f>E132-D132</f>
        <v>-529</v>
      </c>
      <c r="I132" s="28">
        <f>F132-D132</f>
        <v>-1312</v>
      </c>
      <c r="J132" s="59">
        <f t="shared" si="37"/>
        <v>-2362</v>
      </c>
      <c r="K132" s="73">
        <v>98.66</v>
      </c>
      <c r="L132" s="36">
        <v>98.68</v>
      </c>
      <c r="M132" s="36">
        <v>98.64</v>
      </c>
      <c r="N132" s="37">
        <v>98.53</v>
      </c>
      <c r="O132" s="24">
        <f t="shared" si="32"/>
        <v>2.0000000000010232E-2</v>
      </c>
      <c r="P132" s="23">
        <f t="shared" si="33"/>
        <v>-1.9999999999996021E-2</v>
      </c>
      <c r="Q132" s="37">
        <f t="shared" si="33"/>
        <v>-0.15000000000000568</v>
      </c>
      <c r="R132" s="16">
        <f t="shared" si="34"/>
        <v>96688</v>
      </c>
    </row>
    <row r="133" spans="1:18" x14ac:dyDescent="0.25">
      <c r="A133" s="5" t="s">
        <v>8</v>
      </c>
      <c r="B133" s="26">
        <v>96586</v>
      </c>
      <c r="C133" s="20">
        <v>0.2</v>
      </c>
      <c r="D133" s="57">
        <v>8058</v>
      </c>
      <c r="E133" s="28">
        <v>7529</v>
      </c>
      <c r="F133" s="28">
        <v>6746</v>
      </c>
      <c r="G133" s="59">
        <v>5696</v>
      </c>
      <c r="H133" s="68">
        <f>E133-D133</f>
        <v>-529</v>
      </c>
      <c r="I133" s="28">
        <f>F133-D133</f>
        <v>-1312</v>
      </c>
      <c r="J133" s="59">
        <f t="shared" si="37"/>
        <v>-2362</v>
      </c>
      <c r="K133" s="73">
        <v>98.62</v>
      </c>
      <c r="L133" s="36">
        <v>98.64</v>
      </c>
      <c r="M133" s="36">
        <v>98.61</v>
      </c>
      <c r="N133" s="37">
        <v>98.52</v>
      </c>
      <c r="O133" s="24">
        <f t="shared" si="32"/>
        <v>1.9999999999996021E-2</v>
      </c>
      <c r="P133" s="23">
        <f t="shared" si="33"/>
        <v>-1.0000000000005116E-2</v>
      </c>
      <c r="Q133" s="37">
        <f t="shared" si="33"/>
        <v>-0.12000000000000455</v>
      </c>
      <c r="R133" s="16">
        <f t="shared" si="34"/>
        <v>96586</v>
      </c>
    </row>
    <row r="134" spans="1:18" ht="14.45" customHeight="1" x14ac:dyDescent="0.25">
      <c r="A134" s="5" t="s">
        <v>8</v>
      </c>
      <c r="B134" s="26">
        <v>96552.5</v>
      </c>
      <c r="C134" s="20">
        <v>0.2</v>
      </c>
      <c r="D134" s="112" t="s">
        <v>17</v>
      </c>
      <c r="E134" s="113"/>
      <c r="F134" s="113"/>
      <c r="G134" s="114"/>
      <c r="H134" s="66"/>
      <c r="I134" s="66"/>
      <c r="J134" s="67"/>
      <c r="K134" s="41"/>
      <c r="L134" s="38"/>
      <c r="M134" s="38"/>
      <c r="N134" s="39"/>
      <c r="O134" s="41"/>
      <c r="P134" s="38"/>
      <c r="Q134" s="39"/>
      <c r="R134" s="16">
        <f t="shared" si="34"/>
        <v>96552.5</v>
      </c>
    </row>
    <row r="135" spans="1:18" x14ac:dyDescent="0.25">
      <c r="A135" s="5" t="s">
        <v>8</v>
      </c>
      <c r="B135" s="26">
        <v>96514</v>
      </c>
      <c r="C135" s="20">
        <v>0.2</v>
      </c>
      <c r="D135" s="57">
        <v>8058</v>
      </c>
      <c r="E135" s="28">
        <v>7529</v>
      </c>
      <c r="F135" s="28">
        <v>6746</v>
      </c>
      <c r="G135" s="59">
        <v>5696</v>
      </c>
      <c r="H135" s="68">
        <f>E135-D135</f>
        <v>-529</v>
      </c>
      <c r="I135" s="28">
        <f>F135-D135</f>
        <v>-1312</v>
      </c>
      <c r="J135" s="59">
        <f t="shared" si="37"/>
        <v>-2362</v>
      </c>
      <c r="K135" s="73">
        <v>98.56</v>
      </c>
      <c r="L135" s="36">
        <v>98.59</v>
      </c>
      <c r="M135" s="36">
        <v>98.57</v>
      </c>
      <c r="N135" s="37">
        <v>98.48</v>
      </c>
      <c r="O135" s="24">
        <f t="shared" si="32"/>
        <v>3.0000000000001137E-2</v>
      </c>
      <c r="P135" s="23">
        <f t="shared" si="33"/>
        <v>9.9999999999909051E-3</v>
      </c>
      <c r="Q135" s="37">
        <f t="shared" si="33"/>
        <v>-0.10999999999999943</v>
      </c>
      <c r="R135" s="16">
        <f t="shared" si="34"/>
        <v>96514</v>
      </c>
    </row>
    <row r="136" spans="1:18" x14ac:dyDescent="0.25">
      <c r="A136" s="5" t="s">
        <v>8</v>
      </c>
      <c r="B136" s="26">
        <v>96459</v>
      </c>
      <c r="C136" s="20">
        <v>0.2</v>
      </c>
      <c r="D136" s="57">
        <v>8162</v>
      </c>
      <c r="E136" s="28">
        <v>7651</v>
      </c>
      <c r="F136" s="28">
        <v>6896</v>
      </c>
      <c r="G136" s="59">
        <v>5851</v>
      </c>
      <c r="H136" s="68">
        <f>E136-D136</f>
        <v>-511</v>
      </c>
      <c r="I136" s="28">
        <f>F136-D136</f>
        <v>-1266</v>
      </c>
      <c r="J136" s="59">
        <f t="shared" si="37"/>
        <v>-2311</v>
      </c>
      <c r="K136" s="73">
        <v>98.49</v>
      </c>
      <c r="L136" s="36">
        <v>98.53</v>
      </c>
      <c r="M136" s="36">
        <v>98.51</v>
      </c>
      <c r="N136" s="37">
        <v>98.44</v>
      </c>
      <c r="O136" s="24">
        <f t="shared" si="32"/>
        <v>4.0000000000006253E-2</v>
      </c>
      <c r="P136" s="23">
        <f t="shared" si="33"/>
        <v>2.0000000000010232E-2</v>
      </c>
      <c r="Q136" s="37">
        <f t="shared" si="33"/>
        <v>-9.0000000000003411E-2</v>
      </c>
      <c r="R136" s="16">
        <f t="shared" si="34"/>
        <v>96459</v>
      </c>
    </row>
    <row r="137" spans="1:18" ht="14.45" customHeight="1" x14ac:dyDescent="0.25">
      <c r="A137" s="5" t="s">
        <v>8</v>
      </c>
      <c r="B137" s="26">
        <v>96380.5</v>
      </c>
      <c r="C137" s="20">
        <v>0.2</v>
      </c>
      <c r="D137" s="112" t="s">
        <v>18</v>
      </c>
      <c r="E137" s="113"/>
      <c r="F137" s="113"/>
      <c r="G137" s="114"/>
      <c r="H137" s="66"/>
      <c r="I137" s="66"/>
      <c r="J137" s="67"/>
      <c r="K137" s="41"/>
      <c r="L137" s="38"/>
      <c r="M137" s="38"/>
      <c r="N137" s="39"/>
      <c r="O137" s="41"/>
      <c r="P137" s="38"/>
      <c r="Q137" s="39"/>
      <c r="R137" s="16">
        <f t="shared" si="34"/>
        <v>96380.5</v>
      </c>
    </row>
    <row r="138" spans="1:18" x14ac:dyDescent="0.25">
      <c r="A138" s="5" t="s">
        <v>8</v>
      </c>
      <c r="B138" s="26">
        <v>96298</v>
      </c>
      <c r="C138" s="20">
        <v>0.2</v>
      </c>
      <c r="D138" s="57">
        <v>8162</v>
      </c>
      <c r="E138" s="28">
        <v>7651</v>
      </c>
      <c r="F138" s="28">
        <v>6896</v>
      </c>
      <c r="G138" s="59">
        <v>5851</v>
      </c>
      <c r="H138" s="68">
        <f>E138-D138</f>
        <v>-511</v>
      </c>
      <c r="I138" s="28">
        <f>F138-D138</f>
        <v>-1266</v>
      </c>
      <c r="J138" s="59">
        <f t="shared" si="37"/>
        <v>-2311</v>
      </c>
      <c r="K138" s="73">
        <v>98.31</v>
      </c>
      <c r="L138" s="36">
        <v>98.37</v>
      </c>
      <c r="M138" s="36">
        <v>98.39</v>
      </c>
      <c r="N138" s="37">
        <v>98.36</v>
      </c>
      <c r="O138" s="24">
        <f t="shared" si="32"/>
        <v>6.0000000000002274E-2</v>
      </c>
      <c r="P138" s="23">
        <f t="shared" ref="P138:Q155" si="40">M138-K138</f>
        <v>7.9999999999998295E-2</v>
      </c>
      <c r="Q138" s="37">
        <f t="shared" si="40"/>
        <v>-1.0000000000005116E-2</v>
      </c>
      <c r="R138" s="16">
        <f t="shared" si="34"/>
        <v>96298</v>
      </c>
    </row>
    <row r="139" spans="1:18" x14ac:dyDescent="0.25">
      <c r="A139" s="5" t="s">
        <v>8</v>
      </c>
      <c r="B139" s="26">
        <v>96244</v>
      </c>
      <c r="C139" s="20">
        <v>0.2</v>
      </c>
      <c r="D139" s="57">
        <v>8162</v>
      </c>
      <c r="E139" s="28">
        <v>7651</v>
      </c>
      <c r="F139" s="28">
        <v>6896</v>
      </c>
      <c r="G139" s="59">
        <v>5851</v>
      </c>
      <c r="H139" s="68">
        <f>E139-D139</f>
        <v>-511</v>
      </c>
      <c r="I139" s="28">
        <f>F139-D139</f>
        <v>-1266</v>
      </c>
      <c r="J139" s="59">
        <f t="shared" si="37"/>
        <v>-2311</v>
      </c>
      <c r="K139" s="73">
        <v>98.19</v>
      </c>
      <c r="L139" s="36">
        <v>98.28</v>
      </c>
      <c r="M139" s="36">
        <v>98.32</v>
      </c>
      <c r="N139" s="37">
        <v>98.3</v>
      </c>
      <c r="O139" s="24">
        <f t="shared" si="32"/>
        <v>9.0000000000003411E-2</v>
      </c>
      <c r="P139" s="23">
        <f t="shared" si="40"/>
        <v>0.12999999999999545</v>
      </c>
      <c r="Q139" s="37">
        <f t="shared" si="40"/>
        <v>1.9999999999996021E-2</v>
      </c>
      <c r="R139" s="16">
        <f t="shared" si="34"/>
        <v>96244</v>
      </c>
    </row>
    <row r="140" spans="1:18" ht="14.45" customHeight="1" x14ac:dyDescent="0.25">
      <c r="A140" s="5" t="s">
        <v>8</v>
      </c>
      <c r="B140" s="26">
        <v>96210.5</v>
      </c>
      <c r="C140" s="20">
        <v>0.2</v>
      </c>
      <c r="D140" s="112" t="s">
        <v>19</v>
      </c>
      <c r="E140" s="113"/>
      <c r="F140" s="113"/>
      <c r="G140" s="114"/>
      <c r="H140" s="66"/>
      <c r="I140" s="66"/>
      <c r="J140" s="67"/>
      <c r="K140" s="41"/>
      <c r="L140" s="38"/>
      <c r="M140" s="38"/>
      <c r="N140" s="39"/>
      <c r="O140" s="41"/>
      <c r="P140" s="38"/>
      <c r="Q140" s="39"/>
      <c r="R140" s="16">
        <f t="shared" si="34"/>
        <v>96210.5</v>
      </c>
    </row>
    <row r="141" spans="1:18" x14ac:dyDescent="0.25">
      <c r="A141" s="5" t="s">
        <v>8</v>
      </c>
      <c r="B141" s="26">
        <v>96176</v>
      </c>
      <c r="C141" s="20">
        <v>0.2</v>
      </c>
      <c r="D141" s="57">
        <v>8162</v>
      </c>
      <c r="E141" s="28">
        <v>7651</v>
      </c>
      <c r="F141" s="28">
        <v>6896</v>
      </c>
      <c r="G141" s="59">
        <v>5851</v>
      </c>
      <c r="H141" s="68">
        <f t="shared" ref="H141:H155" si="41">E141-D141</f>
        <v>-511</v>
      </c>
      <c r="I141" s="28">
        <f t="shared" ref="I141:I155" si="42">F141-D141</f>
        <v>-1266</v>
      </c>
      <c r="J141" s="59">
        <f t="shared" si="37"/>
        <v>-2311</v>
      </c>
      <c r="K141" s="73">
        <v>98.26</v>
      </c>
      <c r="L141" s="36">
        <v>98.33</v>
      </c>
      <c r="M141" s="36">
        <v>98.36</v>
      </c>
      <c r="N141" s="37">
        <v>98.33</v>
      </c>
      <c r="O141" s="24">
        <f t="shared" si="32"/>
        <v>6.9999999999993179E-2</v>
      </c>
      <c r="P141" s="23">
        <f t="shared" si="40"/>
        <v>9.9999999999994316E-2</v>
      </c>
      <c r="Q141" s="37">
        <f t="shared" si="40"/>
        <v>0</v>
      </c>
      <c r="R141" s="16">
        <f t="shared" si="34"/>
        <v>96176</v>
      </c>
    </row>
    <row r="142" spans="1:18" x14ac:dyDescent="0.25">
      <c r="A142" s="7" t="s">
        <v>8</v>
      </c>
      <c r="B142" s="27">
        <v>96077</v>
      </c>
      <c r="C142" s="20">
        <v>0.2</v>
      </c>
      <c r="D142" s="57">
        <v>8162</v>
      </c>
      <c r="E142" s="28">
        <v>7645</v>
      </c>
      <c r="F142" s="28">
        <v>6891</v>
      </c>
      <c r="G142" s="59">
        <v>5727</v>
      </c>
      <c r="H142" s="68">
        <f t="shared" si="41"/>
        <v>-517</v>
      </c>
      <c r="I142" s="28">
        <f t="shared" si="42"/>
        <v>-1271</v>
      </c>
      <c r="J142" s="59">
        <f t="shared" si="37"/>
        <v>-2435</v>
      </c>
      <c r="K142" s="73">
        <v>98.23</v>
      </c>
      <c r="L142" s="36">
        <v>98.31</v>
      </c>
      <c r="M142" s="36">
        <v>98.34</v>
      </c>
      <c r="N142" s="37">
        <v>98.32</v>
      </c>
      <c r="O142" s="24">
        <f t="shared" si="32"/>
        <v>7.9999999999998295E-2</v>
      </c>
      <c r="P142" s="23">
        <f t="shared" si="40"/>
        <v>0.10999999999999943</v>
      </c>
      <c r="Q142" s="37">
        <f t="shared" si="40"/>
        <v>9.9999999999909051E-3</v>
      </c>
      <c r="R142" s="16">
        <f t="shared" si="34"/>
        <v>96077</v>
      </c>
    </row>
    <row r="143" spans="1:18" ht="15" customHeight="1" x14ac:dyDescent="0.25">
      <c r="A143" s="5" t="s">
        <v>8</v>
      </c>
      <c r="B143" s="26">
        <v>95826.7</v>
      </c>
      <c r="C143" s="20">
        <v>0.2</v>
      </c>
      <c r="D143" s="57">
        <v>8162</v>
      </c>
      <c r="E143" s="28">
        <v>7645</v>
      </c>
      <c r="F143" s="28">
        <v>6891</v>
      </c>
      <c r="G143" s="59">
        <v>5727</v>
      </c>
      <c r="H143" s="68">
        <f t="shared" si="41"/>
        <v>-517</v>
      </c>
      <c r="I143" s="28">
        <f t="shared" si="42"/>
        <v>-1271</v>
      </c>
      <c r="J143" s="59">
        <f t="shared" si="37"/>
        <v>-2435</v>
      </c>
      <c r="K143" s="73">
        <v>98.17</v>
      </c>
      <c r="L143" s="36">
        <v>98.25</v>
      </c>
      <c r="M143" s="36">
        <v>98.3</v>
      </c>
      <c r="N143" s="37">
        <v>98.29</v>
      </c>
      <c r="O143" s="24">
        <f t="shared" si="32"/>
        <v>7.9999999999998295E-2</v>
      </c>
      <c r="P143" s="23">
        <f t="shared" si="40"/>
        <v>0.12999999999999545</v>
      </c>
      <c r="Q143" s="37">
        <f t="shared" si="40"/>
        <v>4.0000000000006253E-2</v>
      </c>
      <c r="R143" s="16">
        <f t="shared" si="34"/>
        <v>95826.7</v>
      </c>
    </row>
    <row r="144" spans="1:18" ht="15" customHeight="1" x14ac:dyDescent="0.25">
      <c r="A144" s="5" t="s">
        <v>8</v>
      </c>
      <c r="B144" s="26">
        <v>95629</v>
      </c>
      <c r="C144" s="20">
        <v>0.2</v>
      </c>
      <c r="D144" s="57">
        <v>8162</v>
      </c>
      <c r="E144" s="28">
        <v>7645</v>
      </c>
      <c r="F144" s="28">
        <v>6891</v>
      </c>
      <c r="G144" s="59">
        <v>5727</v>
      </c>
      <c r="H144" s="68">
        <f t="shared" si="41"/>
        <v>-517</v>
      </c>
      <c r="I144" s="28">
        <f t="shared" si="42"/>
        <v>-1271</v>
      </c>
      <c r="J144" s="59">
        <f t="shared" si="37"/>
        <v>-2435</v>
      </c>
      <c r="K144" s="73">
        <v>98.11</v>
      </c>
      <c r="L144" s="36">
        <v>98.21</v>
      </c>
      <c r="M144" s="36">
        <v>98.26</v>
      </c>
      <c r="N144" s="37">
        <v>98.27</v>
      </c>
      <c r="O144" s="24">
        <f t="shared" si="32"/>
        <v>9.9999999999994316E-2</v>
      </c>
      <c r="P144" s="23">
        <f t="shared" si="40"/>
        <v>0.15000000000000568</v>
      </c>
      <c r="Q144" s="37">
        <f t="shared" si="40"/>
        <v>6.0000000000002274E-2</v>
      </c>
      <c r="R144" s="16">
        <f t="shared" si="34"/>
        <v>95629</v>
      </c>
    </row>
    <row r="145" spans="1:18" ht="15" customHeight="1" x14ac:dyDescent="0.25">
      <c r="A145" s="5" t="s">
        <v>8</v>
      </c>
      <c r="B145" s="26">
        <v>95449.5</v>
      </c>
      <c r="C145" s="20">
        <v>0.2</v>
      </c>
      <c r="D145" s="57">
        <v>8162</v>
      </c>
      <c r="E145" s="28">
        <v>7645</v>
      </c>
      <c r="F145" s="28">
        <v>6891</v>
      </c>
      <c r="G145" s="59">
        <v>5727</v>
      </c>
      <c r="H145" s="68">
        <f t="shared" si="41"/>
        <v>-517</v>
      </c>
      <c r="I145" s="28">
        <f t="shared" si="42"/>
        <v>-1271</v>
      </c>
      <c r="J145" s="59">
        <f t="shared" si="37"/>
        <v>-2435</v>
      </c>
      <c r="K145" s="73">
        <v>98.06</v>
      </c>
      <c r="L145" s="36">
        <v>98.16</v>
      </c>
      <c r="M145" s="36">
        <v>98.22</v>
      </c>
      <c r="N145" s="37">
        <v>98.24</v>
      </c>
      <c r="O145" s="24">
        <f t="shared" si="32"/>
        <v>9.9999999999994316E-2</v>
      </c>
      <c r="P145" s="23">
        <f t="shared" si="40"/>
        <v>0.15999999999999659</v>
      </c>
      <c r="Q145" s="37">
        <f t="shared" si="40"/>
        <v>7.9999999999998295E-2</v>
      </c>
      <c r="R145" s="16">
        <f t="shared" si="34"/>
        <v>95449.5</v>
      </c>
    </row>
    <row r="146" spans="1:18" ht="15" customHeight="1" x14ac:dyDescent="0.25">
      <c r="A146" s="5" t="s">
        <v>8</v>
      </c>
      <c r="B146" s="26">
        <v>95294.1</v>
      </c>
      <c r="C146" s="20">
        <v>0.2</v>
      </c>
      <c r="D146" s="57">
        <v>8162</v>
      </c>
      <c r="E146" s="28">
        <v>7645</v>
      </c>
      <c r="F146" s="28">
        <v>6891</v>
      </c>
      <c r="G146" s="59">
        <v>5727</v>
      </c>
      <c r="H146" s="68">
        <f t="shared" si="41"/>
        <v>-517</v>
      </c>
      <c r="I146" s="28">
        <f t="shared" si="42"/>
        <v>-1271</v>
      </c>
      <c r="J146" s="59">
        <f t="shared" si="37"/>
        <v>-2435</v>
      </c>
      <c r="K146" s="73">
        <v>98.07</v>
      </c>
      <c r="L146" s="36">
        <v>98.17</v>
      </c>
      <c r="M146" s="36">
        <v>98.23</v>
      </c>
      <c r="N146" s="37">
        <v>98.25</v>
      </c>
      <c r="O146" s="24">
        <f t="shared" si="32"/>
        <v>0.10000000000000853</v>
      </c>
      <c r="P146" s="23">
        <f t="shared" si="40"/>
        <v>0.1600000000000108</v>
      </c>
      <c r="Q146" s="37">
        <f t="shared" si="40"/>
        <v>7.9999999999998295E-2</v>
      </c>
      <c r="R146" s="16">
        <f t="shared" si="34"/>
        <v>95294.1</v>
      </c>
    </row>
    <row r="147" spans="1:18" ht="15" customHeight="1" x14ac:dyDescent="0.25">
      <c r="A147" s="5" t="s">
        <v>8</v>
      </c>
      <c r="B147" s="26">
        <v>95027.6</v>
      </c>
      <c r="C147" s="20">
        <v>0.2</v>
      </c>
      <c r="D147" s="57">
        <v>8162</v>
      </c>
      <c r="E147" s="28">
        <v>7645</v>
      </c>
      <c r="F147" s="28">
        <v>6891</v>
      </c>
      <c r="G147" s="59">
        <v>5727</v>
      </c>
      <c r="H147" s="68">
        <f t="shared" si="41"/>
        <v>-517</v>
      </c>
      <c r="I147" s="28">
        <f t="shared" si="42"/>
        <v>-1271</v>
      </c>
      <c r="J147" s="59">
        <f t="shared" si="37"/>
        <v>-2435</v>
      </c>
      <c r="K147" s="73">
        <v>98.1</v>
      </c>
      <c r="L147" s="36">
        <v>98.2</v>
      </c>
      <c r="M147" s="36">
        <v>98.25</v>
      </c>
      <c r="N147" s="37">
        <v>98.26</v>
      </c>
      <c r="O147" s="24">
        <f t="shared" si="32"/>
        <v>0.10000000000000853</v>
      </c>
      <c r="P147" s="23">
        <f t="shared" si="40"/>
        <v>0.15000000000000568</v>
      </c>
      <c r="Q147" s="37">
        <f t="shared" si="40"/>
        <v>6.0000000000002274E-2</v>
      </c>
      <c r="R147" s="16">
        <f t="shared" si="34"/>
        <v>95027.6</v>
      </c>
    </row>
    <row r="148" spans="1:18" ht="15" customHeight="1" x14ac:dyDescent="0.25">
      <c r="A148" s="5" t="s">
        <v>8</v>
      </c>
      <c r="B148" s="26">
        <v>94745.39</v>
      </c>
      <c r="C148" s="20">
        <v>0.2</v>
      </c>
      <c r="D148" s="57">
        <v>8162</v>
      </c>
      <c r="E148" s="28">
        <v>7645</v>
      </c>
      <c r="F148" s="28">
        <v>6891</v>
      </c>
      <c r="G148" s="59">
        <v>5727</v>
      </c>
      <c r="H148" s="68">
        <f t="shared" si="41"/>
        <v>-517</v>
      </c>
      <c r="I148" s="28">
        <f t="shared" si="42"/>
        <v>-1271</v>
      </c>
      <c r="J148" s="59">
        <f t="shared" si="37"/>
        <v>-2435</v>
      </c>
      <c r="K148" s="73">
        <v>98.11</v>
      </c>
      <c r="L148" s="36">
        <v>98.21</v>
      </c>
      <c r="M148" s="36">
        <v>98.26</v>
      </c>
      <c r="N148" s="37">
        <v>98.27</v>
      </c>
      <c r="O148" s="24">
        <f t="shared" si="32"/>
        <v>9.9999999999994316E-2</v>
      </c>
      <c r="P148" s="23">
        <f t="shared" si="40"/>
        <v>0.15000000000000568</v>
      </c>
      <c r="Q148" s="37">
        <f t="shared" si="40"/>
        <v>6.0000000000002274E-2</v>
      </c>
      <c r="R148" s="16">
        <f t="shared" si="34"/>
        <v>94745.39</v>
      </c>
    </row>
    <row r="149" spans="1:18" ht="15" customHeight="1" x14ac:dyDescent="0.25">
      <c r="A149" s="5" t="s">
        <v>8</v>
      </c>
      <c r="B149" s="26">
        <v>94536.7</v>
      </c>
      <c r="C149" s="20">
        <v>0.2</v>
      </c>
      <c r="D149" s="57">
        <v>14398</v>
      </c>
      <c r="E149" s="28">
        <v>14607</v>
      </c>
      <c r="F149" s="28">
        <v>14804</v>
      </c>
      <c r="G149" s="59">
        <v>14790</v>
      </c>
      <c r="H149" s="68">
        <f t="shared" si="41"/>
        <v>209</v>
      </c>
      <c r="I149" s="28">
        <f t="shared" si="42"/>
        <v>406</v>
      </c>
      <c r="J149" s="59">
        <f t="shared" si="37"/>
        <v>392</v>
      </c>
      <c r="K149" s="73">
        <v>97.47</v>
      </c>
      <c r="L149" s="36">
        <v>97.55</v>
      </c>
      <c r="M149" s="36">
        <v>97.59</v>
      </c>
      <c r="N149" s="37">
        <v>97.6</v>
      </c>
      <c r="O149" s="24">
        <f t="shared" si="32"/>
        <v>7.9999999999998295E-2</v>
      </c>
      <c r="P149" s="23">
        <f t="shared" si="40"/>
        <v>0.12000000000000455</v>
      </c>
      <c r="Q149" s="37">
        <f t="shared" si="40"/>
        <v>4.9999999999997158E-2</v>
      </c>
      <c r="R149" s="16">
        <f t="shared" si="34"/>
        <v>94536.7</v>
      </c>
    </row>
    <row r="150" spans="1:18" ht="15" customHeight="1" x14ac:dyDescent="0.25">
      <c r="A150" s="5" t="s">
        <v>8</v>
      </c>
      <c r="B150" s="26">
        <v>94345.79</v>
      </c>
      <c r="C150" s="20">
        <v>0.2</v>
      </c>
      <c r="D150" s="57">
        <v>14398</v>
      </c>
      <c r="E150" s="28">
        <v>14607</v>
      </c>
      <c r="F150" s="28">
        <v>14804</v>
      </c>
      <c r="G150" s="59">
        <v>14790</v>
      </c>
      <c r="H150" s="68">
        <f t="shared" si="41"/>
        <v>209</v>
      </c>
      <c r="I150" s="28">
        <f t="shared" si="42"/>
        <v>406</v>
      </c>
      <c r="J150" s="59">
        <f t="shared" si="37"/>
        <v>392</v>
      </c>
      <c r="K150" s="73">
        <v>97.85</v>
      </c>
      <c r="L150" s="36">
        <v>97.95</v>
      </c>
      <c r="M150" s="36">
        <v>97.99</v>
      </c>
      <c r="N150" s="37">
        <v>98</v>
      </c>
      <c r="O150" s="24">
        <f t="shared" si="32"/>
        <v>0.10000000000000853</v>
      </c>
      <c r="P150" s="23">
        <f t="shared" si="40"/>
        <v>0.14000000000000057</v>
      </c>
      <c r="Q150" s="37">
        <f t="shared" si="40"/>
        <v>4.9999999999997158E-2</v>
      </c>
      <c r="R150" s="16">
        <f t="shared" si="34"/>
        <v>94345.79</v>
      </c>
    </row>
    <row r="151" spans="1:18" ht="15" customHeight="1" x14ac:dyDescent="0.25">
      <c r="A151" s="5" t="s">
        <v>8</v>
      </c>
      <c r="B151" s="26">
        <v>94197.2</v>
      </c>
      <c r="C151" s="20">
        <v>0.2</v>
      </c>
      <c r="D151" s="57">
        <v>14398</v>
      </c>
      <c r="E151" s="28">
        <v>14607</v>
      </c>
      <c r="F151" s="28">
        <v>14804</v>
      </c>
      <c r="G151" s="59">
        <v>14790</v>
      </c>
      <c r="H151" s="68">
        <f t="shared" si="41"/>
        <v>209</v>
      </c>
      <c r="I151" s="28">
        <f t="shared" si="42"/>
        <v>406</v>
      </c>
      <c r="J151" s="59">
        <f t="shared" si="37"/>
        <v>392</v>
      </c>
      <c r="K151" s="73">
        <v>97.85</v>
      </c>
      <c r="L151" s="36">
        <v>97.95</v>
      </c>
      <c r="M151" s="36">
        <v>97.99</v>
      </c>
      <c r="N151" s="37">
        <v>98</v>
      </c>
      <c r="O151" s="24">
        <f t="shared" si="32"/>
        <v>0.10000000000000853</v>
      </c>
      <c r="P151" s="23">
        <f t="shared" si="40"/>
        <v>0.14000000000000057</v>
      </c>
      <c r="Q151" s="37">
        <f t="shared" si="40"/>
        <v>4.9999999999997158E-2</v>
      </c>
      <c r="R151" s="16">
        <f t="shared" si="34"/>
        <v>94197.2</v>
      </c>
    </row>
    <row r="152" spans="1:18" ht="15" customHeight="1" x14ac:dyDescent="0.25">
      <c r="A152" s="7" t="s">
        <v>8</v>
      </c>
      <c r="B152" s="27">
        <v>94064.6</v>
      </c>
      <c r="C152" s="20">
        <v>0.2</v>
      </c>
      <c r="D152" s="57">
        <v>14398</v>
      </c>
      <c r="E152" s="28">
        <v>14607</v>
      </c>
      <c r="F152" s="28">
        <v>14804</v>
      </c>
      <c r="G152" s="59">
        <v>14790</v>
      </c>
      <c r="H152" s="68">
        <f t="shared" si="41"/>
        <v>209</v>
      </c>
      <c r="I152" s="28">
        <f t="shared" si="42"/>
        <v>406</v>
      </c>
      <c r="J152" s="59">
        <f t="shared" si="37"/>
        <v>392</v>
      </c>
      <c r="K152" s="73">
        <v>97.85</v>
      </c>
      <c r="L152" s="36">
        <v>97.95</v>
      </c>
      <c r="M152" s="36">
        <v>97.99</v>
      </c>
      <c r="N152" s="37">
        <v>98</v>
      </c>
      <c r="O152" s="24">
        <f>L152-K152</f>
        <v>0.10000000000000853</v>
      </c>
      <c r="P152" s="23">
        <f t="shared" si="40"/>
        <v>0.14000000000000057</v>
      </c>
      <c r="Q152" s="37">
        <f t="shared" si="40"/>
        <v>4.9999999999997158E-2</v>
      </c>
      <c r="R152" s="16">
        <f t="shared" si="34"/>
        <v>94064.6</v>
      </c>
    </row>
    <row r="153" spans="1:18" x14ac:dyDescent="0.25">
      <c r="A153" s="5" t="s">
        <v>59</v>
      </c>
      <c r="B153" s="28">
        <v>93748.7</v>
      </c>
      <c r="C153" s="20">
        <v>0.2</v>
      </c>
      <c r="D153" s="57">
        <v>14312</v>
      </c>
      <c r="E153" s="28">
        <v>14558</v>
      </c>
      <c r="F153" s="28">
        <v>14693</v>
      </c>
      <c r="G153" s="59">
        <v>14714</v>
      </c>
      <c r="H153" s="68">
        <f t="shared" si="41"/>
        <v>246</v>
      </c>
      <c r="I153" s="28">
        <f t="shared" si="42"/>
        <v>381</v>
      </c>
      <c r="J153" s="59">
        <f t="shared" si="37"/>
        <v>402</v>
      </c>
      <c r="K153" s="73">
        <v>97.84</v>
      </c>
      <c r="L153" s="36">
        <v>97.93</v>
      </c>
      <c r="M153" s="36">
        <v>97.97</v>
      </c>
      <c r="N153" s="37">
        <v>97.98</v>
      </c>
      <c r="O153" s="24">
        <f t="shared" ref="O153:O155" si="43">L153-K153</f>
        <v>9.0000000000003411E-2</v>
      </c>
      <c r="P153" s="23">
        <f t="shared" si="40"/>
        <v>0.12999999999999545</v>
      </c>
      <c r="Q153" s="37">
        <f t="shared" si="40"/>
        <v>4.9999999999997158E-2</v>
      </c>
    </row>
    <row r="154" spans="1:18" x14ac:dyDescent="0.25">
      <c r="A154" s="5" t="s">
        <v>59</v>
      </c>
      <c r="B154" s="28">
        <v>93630</v>
      </c>
      <c r="C154" s="20">
        <v>0.2</v>
      </c>
      <c r="D154" s="57">
        <v>14312</v>
      </c>
      <c r="E154" s="28">
        <v>14558</v>
      </c>
      <c r="F154" s="28">
        <v>14693</v>
      </c>
      <c r="G154" s="59">
        <v>14714</v>
      </c>
      <c r="H154" s="68">
        <f t="shared" si="41"/>
        <v>246</v>
      </c>
      <c r="I154" s="28">
        <f t="shared" si="42"/>
        <v>381</v>
      </c>
      <c r="J154" s="59">
        <f t="shared" si="37"/>
        <v>402</v>
      </c>
      <c r="K154" s="73">
        <v>97.81</v>
      </c>
      <c r="L154" s="36">
        <v>97.9</v>
      </c>
      <c r="M154" s="36">
        <v>97.95</v>
      </c>
      <c r="N154" s="37">
        <v>97.95</v>
      </c>
      <c r="O154" s="24">
        <f t="shared" si="43"/>
        <v>9.0000000000003411E-2</v>
      </c>
      <c r="P154" s="23">
        <f t="shared" si="40"/>
        <v>0.14000000000000057</v>
      </c>
      <c r="Q154" s="37">
        <f t="shared" si="40"/>
        <v>4.9999999999997158E-2</v>
      </c>
    </row>
    <row r="155" spans="1:18" x14ac:dyDescent="0.25">
      <c r="A155" s="5" t="s">
        <v>59</v>
      </c>
      <c r="B155" s="28">
        <v>93534</v>
      </c>
      <c r="C155" s="20">
        <v>0.2</v>
      </c>
      <c r="D155" s="57">
        <v>14312</v>
      </c>
      <c r="E155" s="28">
        <v>14558</v>
      </c>
      <c r="F155" s="28">
        <v>14693</v>
      </c>
      <c r="G155" s="59">
        <v>14714</v>
      </c>
      <c r="H155" s="68">
        <f t="shared" si="41"/>
        <v>246</v>
      </c>
      <c r="I155" s="28">
        <f t="shared" si="42"/>
        <v>381</v>
      </c>
      <c r="J155" s="59">
        <f t="shared" si="37"/>
        <v>402</v>
      </c>
      <c r="K155" s="73">
        <v>96.99</v>
      </c>
      <c r="L155" s="36">
        <v>97.08</v>
      </c>
      <c r="M155" s="36">
        <v>97.12</v>
      </c>
      <c r="N155" s="37">
        <v>97.12</v>
      </c>
      <c r="O155" s="24">
        <f t="shared" si="43"/>
        <v>9.0000000000003411E-2</v>
      </c>
      <c r="P155" s="23">
        <f t="shared" si="40"/>
        <v>0.13000000000000966</v>
      </c>
      <c r="Q155" s="37">
        <f t="shared" si="40"/>
        <v>4.0000000000006253E-2</v>
      </c>
    </row>
    <row r="156" spans="1:18" ht="14.45" customHeight="1" x14ac:dyDescent="0.25">
      <c r="A156" s="5" t="s">
        <v>59</v>
      </c>
      <c r="B156" s="28">
        <v>93477</v>
      </c>
      <c r="C156" s="20">
        <v>0.2</v>
      </c>
      <c r="D156" s="112" t="s">
        <v>106</v>
      </c>
      <c r="E156" s="113"/>
      <c r="F156" s="113"/>
      <c r="G156" s="114"/>
      <c r="H156" s="66"/>
      <c r="I156" s="66"/>
      <c r="J156" s="67"/>
      <c r="K156" s="41"/>
      <c r="L156" s="38"/>
      <c r="M156" s="38"/>
      <c r="N156" s="39"/>
      <c r="O156" s="41"/>
      <c r="P156" s="38"/>
      <c r="Q156" s="39"/>
    </row>
    <row r="157" spans="1:18" x14ac:dyDescent="0.25">
      <c r="A157" s="5" t="s">
        <v>59</v>
      </c>
      <c r="B157" s="28">
        <v>93419</v>
      </c>
      <c r="C157" s="20">
        <v>0.2</v>
      </c>
      <c r="D157" s="57">
        <v>14312</v>
      </c>
      <c r="E157" s="28">
        <v>14558</v>
      </c>
      <c r="F157" s="28">
        <v>14693</v>
      </c>
      <c r="G157" s="59">
        <v>14714</v>
      </c>
      <c r="H157" s="68">
        <f>E157-D157</f>
        <v>246</v>
      </c>
      <c r="I157" s="28">
        <f>F157-D157</f>
        <v>381</v>
      </c>
      <c r="J157" s="59">
        <f t="shared" si="37"/>
        <v>402</v>
      </c>
      <c r="K157" s="73">
        <v>96.61</v>
      </c>
      <c r="L157" s="36">
        <v>96.68</v>
      </c>
      <c r="M157" s="36">
        <v>96.72</v>
      </c>
      <c r="N157" s="37">
        <v>96.72</v>
      </c>
      <c r="O157" s="24">
        <f t="shared" ref="O157:O161" si="44">L157-K157</f>
        <v>7.000000000000739E-2</v>
      </c>
      <c r="P157" s="23">
        <f t="shared" ref="P157:Q161" si="45">M157-K157</f>
        <v>0.10999999999999943</v>
      </c>
      <c r="Q157" s="37">
        <f t="shared" si="45"/>
        <v>3.9999999999992042E-2</v>
      </c>
    </row>
    <row r="158" spans="1:18" x14ac:dyDescent="0.25">
      <c r="A158" s="5" t="s">
        <v>59</v>
      </c>
      <c r="B158" s="28">
        <v>93320</v>
      </c>
      <c r="C158" s="20">
        <v>0.2</v>
      </c>
      <c r="D158" s="57">
        <v>14312</v>
      </c>
      <c r="E158" s="28">
        <v>14558</v>
      </c>
      <c r="F158" s="28">
        <v>14693</v>
      </c>
      <c r="G158" s="59">
        <v>14714</v>
      </c>
      <c r="H158" s="68">
        <f>E158-D158</f>
        <v>246</v>
      </c>
      <c r="I158" s="28">
        <f>F158-D158</f>
        <v>381</v>
      </c>
      <c r="J158" s="59">
        <f t="shared" si="37"/>
        <v>402</v>
      </c>
      <c r="K158" s="73">
        <v>96.61</v>
      </c>
      <c r="L158" s="36">
        <v>96.68</v>
      </c>
      <c r="M158" s="36">
        <v>96.71</v>
      </c>
      <c r="N158" s="37">
        <v>96.72</v>
      </c>
      <c r="O158" s="24">
        <f t="shared" si="44"/>
        <v>7.000000000000739E-2</v>
      </c>
      <c r="P158" s="23">
        <f t="shared" si="45"/>
        <v>9.9999999999994316E-2</v>
      </c>
      <c r="Q158" s="37">
        <f t="shared" si="45"/>
        <v>3.9999999999992042E-2</v>
      </c>
    </row>
    <row r="159" spans="1:18" x14ac:dyDescent="0.25">
      <c r="A159" s="5" t="s">
        <v>59</v>
      </c>
      <c r="B159" s="28">
        <v>92851</v>
      </c>
      <c r="C159" s="20">
        <v>0.2</v>
      </c>
      <c r="D159" s="57">
        <v>14312</v>
      </c>
      <c r="E159" s="28">
        <v>14558</v>
      </c>
      <c r="F159" s="28">
        <v>14693</v>
      </c>
      <c r="G159" s="59">
        <v>14714</v>
      </c>
      <c r="H159" s="68">
        <f>E159-D159</f>
        <v>246</v>
      </c>
      <c r="I159" s="28">
        <f>F159-D159</f>
        <v>381</v>
      </c>
      <c r="J159" s="59">
        <f t="shared" si="37"/>
        <v>402</v>
      </c>
      <c r="K159" s="73">
        <v>96.24</v>
      </c>
      <c r="L159" s="36">
        <v>96.3</v>
      </c>
      <c r="M159" s="36">
        <v>96.33</v>
      </c>
      <c r="N159" s="37">
        <v>96.33</v>
      </c>
      <c r="O159" s="24">
        <f t="shared" si="44"/>
        <v>6.0000000000002274E-2</v>
      </c>
      <c r="P159" s="23">
        <f t="shared" si="45"/>
        <v>9.0000000000003411E-2</v>
      </c>
      <c r="Q159" s="37">
        <f t="shared" si="45"/>
        <v>3.0000000000001137E-2</v>
      </c>
    </row>
    <row r="160" spans="1:18" x14ac:dyDescent="0.25">
      <c r="A160" s="5" t="s">
        <v>59</v>
      </c>
      <c r="B160" s="28">
        <v>92147</v>
      </c>
      <c r="C160" s="20">
        <v>0.2</v>
      </c>
      <c r="D160" s="57">
        <v>14312</v>
      </c>
      <c r="E160" s="28">
        <v>14558</v>
      </c>
      <c r="F160" s="28">
        <v>14693</v>
      </c>
      <c r="G160" s="59">
        <v>14714</v>
      </c>
      <c r="H160" s="68">
        <f>E160-D160</f>
        <v>246</v>
      </c>
      <c r="I160" s="28">
        <f>F160-D160</f>
        <v>381</v>
      </c>
      <c r="J160" s="59">
        <f t="shared" si="37"/>
        <v>402</v>
      </c>
      <c r="K160" s="73">
        <v>95.85</v>
      </c>
      <c r="L160" s="36">
        <v>95.91</v>
      </c>
      <c r="M160" s="36">
        <v>95.93</v>
      </c>
      <c r="N160" s="37">
        <v>95.93</v>
      </c>
      <c r="O160" s="24">
        <f t="shared" si="44"/>
        <v>6.0000000000002274E-2</v>
      </c>
      <c r="P160" s="23">
        <f t="shared" si="45"/>
        <v>8.0000000000012506E-2</v>
      </c>
      <c r="Q160" s="37">
        <f t="shared" si="45"/>
        <v>2.0000000000010232E-2</v>
      </c>
    </row>
    <row r="161" spans="1:17" x14ac:dyDescent="0.25">
      <c r="A161" s="5" t="s">
        <v>59</v>
      </c>
      <c r="B161" s="28">
        <v>91972</v>
      </c>
      <c r="C161" s="20">
        <v>0.2</v>
      </c>
      <c r="D161" s="57">
        <v>14312</v>
      </c>
      <c r="E161" s="28">
        <v>14558</v>
      </c>
      <c r="F161" s="28">
        <v>14693</v>
      </c>
      <c r="G161" s="59">
        <v>14714</v>
      </c>
      <c r="H161" s="68">
        <f>E161-D161</f>
        <v>246</v>
      </c>
      <c r="I161" s="28">
        <f>F161-D161</f>
        <v>381</v>
      </c>
      <c r="J161" s="59">
        <f t="shared" si="37"/>
        <v>402</v>
      </c>
      <c r="K161" s="73">
        <v>95.83</v>
      </c>
      <c r="L161" s="36">
        <v>95.89</v>
      </c>
      <c r="M161" s="36">
        <v>95.92</v>
      </c>
      <c r="N161" s="37">
        <v>95.92</v>
      </c>
      <c r="O161" s="24">
        <f t="shared" si="44"/>
        <v>6.0000000000002274E-2</v>
      </c>
      <c r="P161" s="23">
        <f t="shared" si="45"/>
        <v>9.0000000000003411E-2</v>
      </c>
      <c r="Q161" s="37">
        <f t="shared" si="45"/>
        <v>3.0000000000001137E-2</v>
      </c>
    </row>
    <row r="162" spans="1:17" ht="14.45" customHeight="1" x14ac:dyDescent="0.25">
      <c r="A162" s="5" t="s">
        <v>59</v>
      </c>
      <c r="B162" s="28">
        <v>91947.5</v>
      </c>
      <c r="C162" s="20">
        <v>0.2</v>
      </c>
      <c r="D162" s="112" t="s">
        <v>107</v>
      </c>
      <c r="E162" s="113"/>
      <c r="F162" s="113"/>
      <c r="G162" s="114"/>
      <c r="H162" s="66"/>
      <c r="I162" s="66"/>
      <c r="J162" s="67"/>
      <c r="K162" s="41"/>
      <c r="L162" s="38"/>
      <c r="M162" s="38"/>
      <c r="N162" s="39"/>
      <c r="O162" s="41"/>
      <c r="P162" s="38"/>
      <c r="Q162" s="39"/>
    </row>
    <row r="163" spans="1:17" x14ac:dyDescent="0.25">
      <c r="A163" s="5" t="s">
        <v>59</v>
      </c>
      <c r="B163" s="28">
        <v>91923</v>
      </c>
      <c r="C163" s="20">
        <v>0.2</v>
      </c>
      <c r="D163" s="57">
        <v>14312</v>
      </c>
      <c r="E163" s="28">
        <v>14558</v>
      </c>
      <c r="F163" s="28">
        <v>14693</v>
      </c>
      <c r="G163" s="59">
        <v>14714</v>
      </c>
      <c r="H163" s="68">
        <f>E163-D163</f>
        <v>246</v>
      </c>
      <c r="I163" s="28">
        <f>F163-D163</f>
        <v>381</v>
      </c>
      <c r="J163" s="59">
        <f t="shared" si="37"/>
        <v>402</v>
      </c>
      <c r="K163" s="73">
        <v>95.65</v>
      </c>
      <c r="L163" s="36">
        <v>95.7</v>
      </c>
      <c r="M163" s="36">
        <v>95.73</v>
      </c>
      <c r="N163" s="37">
        <v>95.74</v>
      </c>
      <c r="O163" s="24">
        <f t="shared" ref="O163:O165" si="46">L163-K163</f>
        <v>4.9999999999997158E-2</v>
      </c>
      <c r="P163" s="23">
        <f t="shared" ref="P163:Q165" si="47">M163-K163</f>
        <v>7.9999999999998295E-2</v>
      </c>
      <c r="Q163" s="37">
        <f t="shared" si="47"/>
        <v>3.9999999999992042E-2</v>
      </c>
    </row>
    <row r="164" spans="1:17" x14ac:dyDescent="0.25">
      <c r="A164" s="5" t="s">
        <v>59</v>
      </c>
      <c r="B164" s="28">
        <v>91823</v>
      </c>
      <c r="C164" s="20">
        <v>0.2</v>
      </c>
      <c r="D164" s="57">
        <v>14312</v>
      </c>
      <c r="E164" s="28">
        <v>14558</v>
      </c>
      <c r="F164" s="28">
        <v>14693</v>
      </c>
      <c r="G164" s="59">
        <v>14714</v>
      </c>
      <c r="H164" s="68">
        <f>E164-D164</f>
        <v>246</v>
      </c>
      <c r="I164" s="28">
        <f>F164-D164</f>
        <v>381</v>
      </c>
      <c r="J164" s="59">
        <f>G164-D164</f>
        <v>402</v>
      </c>
      <c r="K164" s="73">
        <v>95.64</v>
      </c>
      <c r="L164" s="36">
        <v>95.69</v>
      </c>
      <c r="M164" s="36">
        <v>95.72</v>
      </c>
      <c r="N164" s="37">
        <v>95.73</v>
      </c>
      <c r="O164" s="24">
        <f t="shared" si="46"/>
        <v>4.9999999999997158E-2</v>
      </c>
      <c r="P164" s="23">
        <f t="shared" si="47"/>
        <v>7.9999999999998295E-2</v>
      </c>
      <c r="Q164" s="37">
        <f t="shared" si="47"/>
        <v>4.0000000000006253E-2</v>
      </c>
    </row>
    <row r="165" spans="1:17" ht="15.75" thickBot="1" x14ac:dyDescent="0.3">
      <c r="A165" s="3" t="s">
        <v>59</v>
      </c>
      <c r="B165" s="29">
        <v>91339</v>
      </c>
      <c r="C165" s="22">
        <v>0.2</v>
      </c>
      <c r="D165" s="60">
        <v>14312</v>
      </c>
      <c r="E165" s="29">
        <v>14558</v>
      </c>
      <c r="F165" s="29">
        <v>14693</v>
      </c>
      <c r="G165" s="61">
        <v>14714</v>
      </c>
      <c r="H165" s="69">
        <f>E165-D165</f>
        <v>246</v>
      </c>
      <c r="I165" s="29">
        <f>F165-D165</f>
        <v>381</v>
      </c>
      <c r="J165" s="61">
        <f>G165-D165</f>
        <v>402</v>
      </c>
      <c r="K165" s="43">
        <v>95.43</v>
      </c>
      <c r="L165" s="15">
        <v>95.48</v>
      </c>
      <c r="M165" s="15">
        <v>95.51</v>
      </c>
      <c r="N165" s="44">
        <v>95.52</v>
      </c>
      <c r="O165" s="11">
        <f t="shared" si="46"/>
        <v>4.9999999999997158E-2</v>
      </c>
      <c r="P165" s="13">
        <f t="shared" si="47"/>
        <v>7.9999999999998295E-2</v>
      </c>
      <c r="Q165" s="44">
        <f t="shared" si="47"/>
        <v>3.9999999999992042E-2</v>
      </c>
    </row>
  </sheetData>
  <mergeCells count="20">
    <mergeCell ref="O1:Q1"/>
    <mergeCell ref="R1:R3"/>
    <mergeCell ref="A1:A3"/>
    <mergeCell ref="B1:B3"/>
    <mergeCell ref="C1:C3"/>
    <mergeCell ref="D1:G1"/>
    <mergeCell ref="H1:J1"/>
    <mergeCell ref="K1:N1"/>
    <mergeCell ref="D137:G137"/>
    <mergeCell ref="D140:G140"/>
    <mergeCell ref="D156:G156"/>
    <mergeCell ref="D162:G162"/>
    <mergeCell ref="D15:G15"/>
    <mergeCell ref="D18:G18"/>
    <mergeCell ref="D21:G21"/>
    <mergeCell ref="D102:G102"/>
    <mergeCell ref="D115:G115"/>
    <mergeCell ref="D122:G122"/>
    <mergeCell ref="D128:G128"/>
    <mergeCell ref="D134:G134"/>
  </mergeCells>
  <conditionalFormatting sqref="H4:J1048576 O4:Q1048576">
    <cfRule type="cellIs" dxfId="3" priority="1" operator="greaterThan">
      <formula>0</formula>
    </cfRule>
    <cfRule type="cellIs" dxfId="2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(2-yr)</oddHeader>
    <oddFooter>&amp;L&amp;"Times New Roman,Regular"&amp;8&amp;Z&amp;F&amp;R&amp;"Times New Roman,Regular"&amp;P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5"/>
  <sheetViews>
    <sheetView zoomScaleNormal="100" workbookViewId="0">
      <selection activeCell="J11" sqref="J11"/>
    </sheetView>
  </sheetViews>
  <sheetFormatPr defaultColWidth="9.140625" defaultRowHeight="15" x14ac:dyDescent="0.25"/>
  <cols>
    <col min="1" max="1" width="16.42578125" style="4" bestFit="1" customWidth="1"/>
    <col min="2" max="2" width="10.7109375" style="30" customWidth="1"/>
    <col min="3" max="3" width="9.140625" style="4" customWidth="1"/>
    <col min="4" max="7" width="9.7109375" style="62" customWidth="1"/>
    <col min="8" max="10" width="10.42578125" style="62" customWidth="1"/>
    <col min="11" max="12" width="9.7109375" style="74" customWidth="1"/>
    <col min="13" max="14" width="9.7109375" style="75" customWidth="1"/>
    <col min="15" max="17" width="10.42578125" style="40" customWidth="1"/>
    <col min="18" max="18" width="10.7109375" style="4" hidden="1" customWidth="1"/>
    <col min="19" max="16384" width="9.140625" style="1"/>
  </cols>
  <sheetData>
    <row r="1" spans="1:18" ht="15.75" customHeight="1" x14ac:dyDescent="0.25">
      <c r="A1" s="103" t="s">
        <v>2</v>
      </c>
      <c r="B1" s="109" t="s">
        <v>15</v>
      </c>
      <c r="C1" s="106" t="s">
        <v>3</v>
      </c>
      <c r="D1" s="115" t="s">
        <v>16</v>
      </c>
      <c r="E1" s="116"/>
      <c r="F1" s="116"/>
      <c r="G1" s="117"/>
      <c r="H1" s="94" t="s">
        <v>22</v>
      </c>
      <c r="I1" s="95"/>
      <c r="J1" s="96"/>
      <c r="K1" s="100" t="s">
        <v>1</v>
      </c>
      <c r="L1" s="101"/>
      <c r="M1" s="101"/>
      <c r="N1" s="102"/>
      <c r="O1" s="97" t="s">
        <v>13</v>
      </c>
      <c r="P1" s="98"/>
      <c r="Q1" s="99"/>
      <c r="R1" s="88" t="s">
        <v>15</v>
      </c>
    </row>
    <row r="2" spans="1:18" s="2" customFormat="1" ht="30" customHeight="1" x14ac:dyDescent="0.25">
      <c r="A2" s="104"/>
      <c r="B2" s="110"/>
      <c r="C2" s="107"/>
      <c r="D2" s="48" t="s">
        <v>0</v>
      </c>
      <c r="E2" s="49" t="s">
        <v>89</v>
      </c>
      <c r="F2" s="49" t="s">
        <v>90</v>
      </c>
      <c r="G2" s="50" t="s">
        <v>91</v>
      </c>
      <c r="H2" s="48" t="s">
        <v>86</v>
      </c>
      <c r="I2" s="49" t="s">
        <v>87</v>
      </c>
      <c r="J2" s="63" t="s">
        <v>88</v>
      </c>
      <c r="K2" s="31" t="s">
        <v>0</v>
      </c>
      <c r="L2" s="32" t="s">
        <v>89</v>
      </c>
      <c r="M2" s="32" t="s">
        <v>90</v>
      </c>
      <c r="N2" s="70" t="s">
        <v>91</v>
      </c>
      <c r="O2" s="31" t="s">
        <v>86</v>
      </c>
      <c r="P2" s="32" t="s">
        <v>87</v>
      </c>
      <c r="Q2" s="42" t="s">
        <v>88</v>
      </c>
      <c r="R2" s="89"/>
    </row>
    <row r="3" spans="1:18" s="17" customFormat="1" ht="15" customHeight="1" thickBot="1" x14ac:dyDescent="0.3">
      <c r="A3" s="105"/>
      <c r="B3" s="111"/>
      <c r="C3" s="108"/>
      <c r="D3" s="51" t="s">
        <v>9</v>
      </c>
      <c r="E3" s="52" t="s">
        <v>10</v>
      </c>
      <c r="F3" s="52" t="s">
        <v>12</v>
      </c>
      <c r="G3" s="53" t="s">
        <v>23</v>
      </c>
      <c r="H3" s="51" t="s">
        <v>11</v>
      </c>
      <c r="I3" s="52" t="s">
        <v>14</v>
      </c>
      <c r="J3" s="53" t="s">
        <v>85</v>
      </c>
      <c r="K3" s="33" t="s">
        <v>24</v>
      </c>
      <c r="L3" s="34" t="s">
        <v>25</v>
      </c>
      <c r="M3" s="34" t="s">
        <v>92</v>
      </c>
      <c r="N3" s="71" t="s">
        <v>98</v>
      </c>
      <c r="O3" s="43" t="s">
        <v>93</v>
      </c>
      <c r="P3" s="15" t="s">
        <v>94</v>
      </c>
      <c r="Q3" s="44" t="s">
        <v>95</v>
      </c>
      <c r="R3" s="90"/>
    </row>
    <row r="4" spans="1:18" s="17" customFormat="1" ht="15" customHeight="1" x14ac:dyDescent="0.25">
      <c r="A4" s="45" t="s">
        <v>96</v>
      </c>
      <c r="B4" s="46">
        <v>7714.9539999999997</v>
      </c>
      <c r="C4" s="47">
        <v>0.2</v>
      </c>
      <c r="D4" s="54">
        <v>4399</v>
      </c>
      <c r="E4" s="55">
        <v>5646</v>
      </c>
      <c r="F4" s="55">
        <v>7415</v>
      </c>
      <c r="G4" s="56">
        <v>8631</v>
      </c>
      <c r="H4" s="64">
        <f>E4-D4</f>
        <v>1247</v>
      </c>
      <c r="I4" s="55">
        <f>F4-D4</f>
        <v>3016</v>
      </c>
      <c r="J4" s="56">
        <f>G4-D4</f>
        <v>4232</v>
      </c>
      <c r="K4" s="72">
        <v>106.5</v>
      </c>
      <c r="L4" s="14">
        <v>107.67</v>
      </c>
      <c r="M4" s="14">
        <v>109.28</v>
      </c>
      <c r="N4" s="35">
        <v>110.2</v>
      </c>
      <c r="O4" s="72">
        <f>L4-K4</f>
        <v>1.1700000000000017</v>
      </c>
      <c r="P4" s="14">
        <f>M4-K4</f>
        <v>2.7800000000000011</v>
      </c>
      <c r="Q4" s="35">
        <f>N4-L4</f>
        <v>2.5300000000000011</v>
      </c>
      <c r="R4" s="8"/>
    </row>
    <row r="5" spans="1:18" s="17" customFormat="1" ht="15" customHeight="1" x14ac:dyDescent="0.25">
      <c r="A5" s="18" t="s">
        <v>96</v>
      </c>
      <c r="B5" s="25">
        <v>7554.9539999999997</v>
      </c>
      <c r="C5" s="20">
        <v>0.2</v>
      </c>
      <c r="D5" s="57">
        <v>4632</v>
      </c>
      <c r="E5" s="26">
        <v>5861</v>
      </c>
      <c r="F5" s="26">
        <v>7617</v>
      </c>
      <c r="G5" s="58">
        <v>8817</v>
      </c>
      <c r="H5" s="65">
        <f>E5-D5</f>
        <v>1229</v>
      </c>
      <c r="I5" s="26">
        <f>F5-D5</f>
        <v>2985</v>
      </c>
      <c r="J5" s="58">
        <f>G5-D5</f>
        <v>4185</v>
      </c>
      <c r="K5" s="73">
        <v>106.53</v>
      </c>
      <c r="L5" s="36">
        <v>107.74</v>
      </c>
      <c r="M5" s="36">
        <v>109.39</v>
      </c>
      <c r="N5" s="37">
        <v>110.33</v>
      </c>
      <c r="O5" s="73">
        <f>L5-K5</f>
        <v>1.2099999999999937</v>
      </c>
      <c r="P5" s="36">
        <f>M5-K5</f>
        <v>2.8599999999999994</v>
      </c>
      <c r="Q5" s="37">
        <f>N5-L5</f>
        <v>2.5900000000000034</v>
      </c>
      <c r="R5" s="8"/>
    </row>
    <row r="6" spans="1:18" s="17" customFormat="1" ht="15" customHeight="1" x14ac:dyDescent="0.25">
      <c r="A6" s="18" t="s">
        <v>96</v>
      </c>
      <c r="B6" s="25">
        <v>7360.6980000000003</v>
      </c>
      <c r="C6" s="20">
        <v>0.2</v>
      </c>
      <c r="D6" s="57">
        <v>4632</v>
      </c>
      <c r="E6" s="26">
        <v>5861</v>
      </c>
      <c r="F6" s="26">
        <v>7617</v>
      </c>
      <c r="G6" s="58">
        <v>8817</v>
      </c>
      <c r="H6" s="65">
        <f t="shared" ref="H6:H69" si="0">E6-D6</f>
        <v>1229</v>
      </c>
      <c r="I6" s="26">
        <f t="shared" ref="I6:I69" si="1">F6-D6</f>
        <v>2985</v>
      </c>
      <c r="J6" s="58">
        <f t="shared" ref="J6:J69" si="2">G6-D6</f>
        <v>4185</v>
      </c>
      <c r="K6" s="73">
        <v>106.5</v>
      </c>
      <c r="L6" s="36">
        <v>107.72</v>
      </c>
      <c r="M6" s="36">
        <v>109.38</v>
      </c>
      <c r="N6" s="37">
        <v>110.33</v>
      </c>
      <c r="O6" s="73">
        <f t="shared" ref="O6:O14" si="3">L6-K6</f>
        <v>1.2199999999999989</v>
      </c>
      <c r="P6" s="36">
        <f t="shared" ref="P6:Q14" si="4">M6-K6</f>
        <v>2.8799999999999955</v>
      </c>
      <c r="Q6" s="37">
        <f t="shared" si="4"/>
        <v>2.6099999999999994</v>
      </c>
      <c r="R6" s="8"/>
    </row>
    <row r="7" spans="1:18" s="17" customFormat="1" ht="15" customHeight="1" x14ac:dyDescent="0.25">
      <c r="A7" s="18" t="s">
        <v>96</v>
      </c>
      <c r="B7" s="25">
        <v>6110.6980000000003</v>
      </c>
      <c r="C7" s="20">
        <v>0.2</v>
      </c>
      <c r="D7" s="57">
        <v>4632</v>
      </c>
      <c r="E7" s="26">
        <v>5861</v>
      </c>
      <c r="F7" s="26">
        <v>7617</v>
      </c>
      <c r="G7" s="58">
        <v>8817</v>
      </c>
      <c r="H7" s="65">
        <f t="shared" si="0"/>
        <v>1229</v>
      </c>
      <c r="I7" s="26">
        <f t="shared" si="1"/>
        <v>2985</v>
      </c>
      <c r="J7" s="58">
        <f t="shared" si="2"/>
        <v>4185</v>
      </c>
      <c r="K7" s="73">
        <v>106.25</v>
      </c>
      <c r="L7" s="36">
        <v>107.5</v>
      </c>
      <c r="M7" s="36">
        <v>109.27</v>
      </c>
      <c r="N7" s="37">
        <v>110.25</v>
      </c>
      <c r="O7" s="73">
        <f t="shared" si="3"/>
        <v>1.25</v>
      </c>
      <c r="P7" s="36">
        <f t="shared" si="4"/>
        <v>3.019999999999996</v>
      </c>
      <c r="Q7" s="37">
        <f t="shared" si="4"/>
        <v>2.75</v>
      </c>
      <c r="R7" s="8"/>
    </row>
    <row r="8" spans="1:18" s="17" customFormat="1" ht="15" customHeight="1" x14ac:dyDescent="0.25">
      <c r="A8" s="18" t="s">
        <v>96</v>
      </c>
      <c r="B8" s="25">
        <v>5245.6980000000003</v>
      </c>
      <c r="C8" s="20">
        <v>0.2</v>
      </c>
      <c r="D8" s="57">
        <v>4632</v>
      </c>
      <c r="E8" s="26">
        <v>5861</v>
      </c>
      <c r="F8" s="26">
        <v>7617</v>
      </c>
      <c r="G8" s="58">
        <v>8817</v>
      </c>
      <c r="H8" s="65">
        <f t="shared" si="0"/>
        <v>1229</v>
      </c>
      <c r="I8" s="26">
        <f t="shared" si="1"/>
        <v>2985</v>
      </c>
      <c r="J8" s="58">
        <f t="shared" si="2"/>
        <v>4185</v>
      </c>
      <c r="K8" s="73">
        <v>106.07</v>
      </c>
      <c r="L8" s="36">
        <v>107.33</v>
      </c>
      <c r="M8" s="36">
        <v>109.18</v>
      </c>
      <c r="N8" s="37">
        <v>110.19</v>
      </c>
      <c r="O8" s="73">
        <f t="shared" si="3"/>
        <v>1.2600000000000051</v>
      </c>
      <c r="P8" s="36">
        <f t="shared" si="4"/>
        <v>3.1100000000000136</v>
      </c>
      <c r="Q8" s="37">
        <f t="shared" si="4"/>
        <v>2.8599999999999994</v>
      </c>
      <c r="R8" s="8"/>
    </row>
    <row r="9" spans="1:18" s="17" customFormat="1" ht="15" customHeight="1" x14ac:dyDescent="0.25">
      <c r="A9" s="18" t="s">
        <v>96</v>
      </c>
      <c r="B9" s="25">
        <v>5045.6980000000003</v>
      </c>
      <c r="C9" s="20">
        <v>0.2</v>
      </c>
      <c r="D9" s="57">
        <v>4632</v>
      </c>
      <c r="E9" s="26">
        <v>5861</v>
      </c>
      <c r="F9" s="26">
        <v>7617</v>
      </c>
      <c r="G9" s="58">
        <v>8817</v>
      </c>
      <c r="H9" s="65">
        <f t="shared" si="0"/>
        <v>1229</v>
      </c>
      <c r="I9" s="26">
        <f t="shared" si="1"/>
        <v>2985</v>
      </c>
      <c r="J9" s="58">
        <f t="shared" si="2"/>
        <v>4185</v>
      </c>
      <c r="K9" s="73">
        <v>106.04</v>
      </c>
      <c r="L9" s="36">
        <v>107.31</v>
      </c>
      <c r="M9" s="36">
        <v>109.16</v>
      </c>
      <c r="N9" s="37">
        <v>110.17</v>
      </c>
      <c r="O9" s="73">
        <f t="shared" si="3"/>
        <v>1.269999999999996</v>
      </c>
      <c r="P9" s="36">
        <f t="shared" si="4"/>
        <v>3.1199999999999903</v>
      </c>
      <c r="Q9" s="37">
        <f t="shared" si="4"/>
        <v>2.8599999999999994</v>
      </c>
      <c r="R9" s="8"/>
    </row>
    <row r="10" spans="1:18" s="17" customFormat="1" ht="15" customHeight="1" x14ac:dyDescent="0.25">
      <c r="A10" s="18" t="s">
        <v>96</v>
      </c>
      <c r="B10" s="25">
        <v>4360.6980000000003</v>
      </c>
      <c r="C10" s="20">
        <v>0.2</v>
      </c>
      <c r="D10" s="57">
        <v>4632</v>
      </c>
      <c r="E10" s="26">
        <v>5861</v>
      </c>
      <c r="F10" s="26">
        <v>7617</v>
      </c>
      <c r="G10" s="58">
        <v>8817</v>
      </c>
      <c r="H10" s="65">
        <f t="shared" si="0"/>
        <v>1229</v>
      </c>
      <c r="I10" s="26">
        <f t="shared" si="1"/>
        <v>2985</v>
      </c>
      <c r="J10" s="58">
        <f t="shared" si="2"/>
        <v>4185</v>
      </c>
      <c r="K10" s="73">
        <v>105.95</v>
      </c>
      <c r="L10" s="36">
        <v>107.25</v>
      </c>
      <c r="M10" s="36">
        <v>109.12</v>
      </c>
      <c r="N10" s="37">
        <v>110.14</v>
      </c>
      <c r="O10" s="73">
        <f t="shared" si="3"/>
        <v>1.2999999999999972</v>
      </c>
      <c r="P10" s="36">
        <f t="shared" si="4"/>
        <v>3.1700000000000017</v>
      </c>
      <c r="Q10" s="37">
        <f t="shared" si="4"/>
        <v>2.8900000000000006</v>
      </c>
      <c r="R10" s="8"/>
    </row>
    <row r="11" spans="1:18" s="17" customFormat="1" ht="15" customHeight="1" x14ac:dyDescent="0.25">
      <c r="A11" s="18" t="s">
        <v>96</v>
      </c>
      <c r="B11" s="25">
        <v>4185.6980000000003</v>
      </c>
      <c r="C11" s="20">
        <v>0.2</v>
      </c>
      <c r="D11" s="57">
        <v>4632</v>
      </c>
      <c r="E11" s="26">
        <v>5861</v>
      </c>
      <c r="F11" s="26">
        <v>7617</v>
      </c>
      <c r="G11" s="58">
        <v>8817</v>
      </c>
      <c r="H11" s="65">
        <f t="shared" si="0"/>
        <v>1229</v>
      </c>
      <c r="I11" s="26">
        <f t="shared" si="1"/>
        <v>2985</v>
      </c>
      <c r="J11" s="58">
        <f t="shared" si="2"/>
        <v>4185</v>
      </c>
      <c r="K11" s="73">
        <v>105.94</v>
      </c>
      <c r="L11" s="36">
        <v>107.23</v>
      </c>
      <c r="M11" s="36">
        <v>109.11</v>
      </c>
      <c r="N11" s="37">
        <v>110.13</v>
      </c>
      <c r="O11" s="73">
        <f t="shared" si="3"/>
        <v>1.2900000000000063</v>
      </c>
      <c r="P11" s="36">
        <f t="shared" si="4"/>
        <v>3.1700000000000017</v>
      </c>
      <c r="Q11" s="37">
        <f t="shared" si="4"/>
        <v>2.8999999999999915</v>
      </c>
      <c r="R11" s="8"/>
    </row>
    <row r="12" spans="1:18" s="17" customFormat="1" ht="15" customHeight="1" x14ac:dyDescent="0.25">
      <c r="A12" s="18" t="s">
        <v>96</v>
      </c>
      <c r="B12" s="25">
        <v>2435.6979999999999</v>
      </c>
      <c r="C12" s="20">
        <v>0.2</v>
      </c>
      <c r="D12" s="57">
        <v>4632</v>
      </c>
      <c r="E12" s="26">
        <v>5861</v>
      </c>
      <c r="F12" s="26">
        <v>7617</v>
      </c>
      <c r="G12" s="58">
        <v>8817</v>
      </c>
      <c r="H12" s="65">
        <f t="shared" si="0"/>
        <v>1229</v>
      </c>
      <c r="I12" s="26">
        <f t="shared" si="1"/>
        <v>2985</v>
      </c>
      <c r="J12" s="58">
        <f t="shared" si="2"/>
        <v>4185</v>
      </c>
      <c r="K12" s="73">
        <v>105.69</v>
      </c>
      <c r="L12" s="36">
        <v>106.98</v>
      </c>
      <c r="M12" s="36">
        <v>108.89</v>
      </c>
      <c r="N12" s="37">
        <v>109.91</v>
      </c>
      <c r="O12" s="73">
        <f t="shared" si="3"/>
        <v>1.2900000000000063</v>
      </c>
      <c r="P12" s="36">
        <f t="shared" si="4"/>
        <v>3.2000000000000028</v>
      </c>
      <c r="Q12" s="37">
        <f t="shared" si="4"/>
        <v>2.9299999999999926</v>
      </c>
      <c r="R12" s="8"/>
    </row>
    <row r="13" spans="1:18" s="17" customFormat="1" ht="15" customHeight="1" x14ac:dyDescent="0.25">
      <c r="A13" s="18" t="s">
        <v>96</v>
      </c>
      <c r="B13" s="25">
        <v>2219.9560000000001</v>
      </c>
      <c r="C13" s="20">
        <v>0.2</v>
      </c>
      <c r="D13" s="57">
        <v>4726</v>
      </c>
      <c r="E13" s="26">
        <v>5947</v>
      </c>
      <c r="F13" s="26">
        <v>7698</v>
      </c>
      <c r="G13" s="58">
        <v>8890</v>
      </c>
      <c r="H13" s="65">
        <f t="shared" si="0"/>
        <v>1221</v>
      </c>
      <c r="I13" s="26">
        <f t="shared" si="1"/>
        <v>2972</v>
      </c>
      <c r="J13" s="58">
        <f t="shared" si="2"/>
        <v>4164</v>
      </c>
      <c r="K13" s="73">
        <v>105.66</v>
      </c>
      <c r="L13" s="36">
        <v>106.95</v>
      </c>
      <c r="M13" s="36">
        <v>108.85</v>
      </c>
      <c r="N13" s="37">
        <v>109.87</v>
      </c>
      <c r="O13" s="73">
        <f t="shared" si="3"/>
        <v>1.2900000000000063</v>
      </c>
      <c r="P13" s="36">
        <f t="shared" si="4"/>
        <v>3.1899999999999977</v>
      </c>
      <c r="Q13" s="37">
        <f t="shared" si="4"/>
        <v>2.9200000000000017</v>
      </c>
      <c r="R13" s="8"/>
    </row>
    <row r="14" spans="1:18" s="17" customFormat="1" ht="15" customHeight="1" x14ac:dyDescent="0.25">
      <c r="A14" s="18" t="s">
        <v>96</v>
      </c>
      <c r="B14" s="25">
        <v>2120.3270000000002</v>
      </c>
      <c r="C14" s="20">
        <v>0.2</v>
      </c>
      <c r="D14" s="57">
        <v>4726</v>
      </c>
      <c r="E14" s="26">
        <v>5947</v>
      </c>
      <c r="F14" s="26">
        <v>7698</v>
      </c>
      <c r="G14" s="58">
        <v>8890</v>
      </c>
      <c r="H14" s="65">
        <f t="shared" si="0"/>
        <v>1221</v>
      </c>
      <c r="I14" s="26">
        <f t="shared" si="1"/>
        <v>2972</v>
      </c>
      <c r="J14" s="58">
        <f t="shared" si="2"/>
        <v>4164</v>
      </c>
      <c r="K14" s="73">
        <v>105.55</v>
      </c>
      <c r="L14" s="36">
        <v>106.83</v>
      </c>
      <c r="M14" s="36">
        <v>108.76</v>
      </c>
      <c r="N14" s="37">
        <v>109.78</v>
      </c>
      <c r="O14" s="73">
        <f t="shared" si="3"/>
        <v>1.2800000000000011</v>
      </c>
      <c r="P14" s="36">
        <f t="shared" si="4"/>
        <v>3.210000000000008</v>
      </c>
      <c r="Q14" s="37">
        <f t="shared" si="4"/>
        <v>2.9500000000000028</v>
      </c>
      <c r="R14" s="8"/>
    </row>
    <row r="15" spans="1:18" s="17" customFormat="1" ht="15" customHeight="1" x14ac:dyDescent="0.25">
      <c r="A15" s="18" t="s">
        <v>96</v>
      </c>
      <c r="B15" s="25">
        <v>2090.3270000000002</v>
      </c>
      <c r="C15" s="20">
        <v>0.2</v>
      </c>
      <c r="D15" s="112" t="s">
        <v>99</v>
      </c>
      <c r="E15" s="113"/>
      <c r="F15" s="113"/>
      <c r="G15" s="114"/>
      <c r="H15" s="66"/>
      <c r="I15" s="66"/>
      <c r="J15" s="67"/>
      <c r="K15" s="41"/>
      <c r="L15" s="38"/>
      <c r="M15" s="38"/>
      <c r="N15" s="39"/>
      <c r="O15" s="41"/>
      <c r="P15" s="38"/>
      <c r="Q15" s="39"/>
      <c r="R15" s="8"/>
    </row>
    <row r="16" spans="1:18" s="17" customFormat="1" ht="15" customHeight="1" x14ac:dyDescent="0.25">
      <c r="A16" s="18" t="s">
        <v>96</v>
      </c>
      <c r="B16" s="25">
        <v>2066.3270000000002</v>
      </c>
      <c r="C16" s="20">
        <v>0.2</v>
      </c>
      <c r="D16" s="57">
        <v>4726</v>
      </c>
      <c r="E16" s="26">
        <v>5947</v>
      </c>
      <c r="F16" s="26">
        <v>7698</v>
      </c>
      <c r="G16" s="58">
        <v>8890</v>
      </c>
      <c r="H16" s="65">
        <f t="shared" si="0"/>
        <v>1221</v>
      </c>
      <c r="I16" s="26">
        <f t="shared" si="1"/>
        <v>2972</v>
      </c>
      <c r="J16" s="58">
        <f t="shared" si="2"/>
        <v>4164</v>
      </c>
      <c r="K16" s="73">
        <v>105.37</v>
      </c>
      <c r="L16" s="36">
        <v>106.51</v>
      </c>
      <c r="M16" s="36">
        <v>108.23</v>
      </c>
      <c r="N16" s="37">
        <v>109.43</v>
      </c>
      <c r="O16" s="73">
        <f t="shared" ref="O16:O17" si="5">L16-K16</f>
        <v>1.1400000000000006</v>
      </c>
      <c r="P16" s="36">
        <f t="shared" ref="P16:Q17" si="6">M16-K16</f>
        <v>2.8599999999999994</v>
      </c>
      <c r="Q16" s="37">
        <f t="shared" si="6"/>
        <v>2.9200000000000017</v>
      </c>
      <c r="R16" s="8"/>
    </row>
    <row r="17" spans="1:18" s="17" customFormat="1" ht="15" customHeight="1" x14ac:dyDescent="0.25">
      <c r="A17" s="18" t="s">
        <v>96</v>
      </c>
      <c r="B17" s="25">
        <v>2051.3270000000002</v>
      </c>
      <c r="C17" s="20">
        <v>0.2</v>
      </c>
      <c r="D17" s="57">
        <v>4726</v>
      </c>
      <c r="E17" s="26">
        <v>5947</v>
      </c>
      <c r="F17" s="26">
        <v>7698</v>
      </c>
      <c r="G17" s="58">
        <v>8890</v>
      </c>
      <c r="H17" s="65">
        <f t="shared" si="0"/>
        <v>1221</v>
      </c>
      <c r="I17" s="26">
        <f t="shared" si="1"/>
        <v>2972</v>
      </c>
      <c r="J17" s="58">
        <f t="shared" si="2"/>
        <v>4164</v>
      </c>
      <c r="K17" s="73">
        <v>105.37</v>
      </c>
      <c r="L17" s="36">
        <v>106.5</v>
      </c>
      <c r="M17" s="36">
        <v>108.21</v>
      </c>
      <c r="N17" s="37">
        <v>109.4</v>
      </c>
      <c r="O17" s="73">
        <f t="shared" si="5"/>
        <v>1.1299999999999955</v>
      </c>
      <c r="P17" s="36">
        <f t="shared" si="6"/>
        <v>2.8399999999999892</v>
      </c>
      <c r="Q17" s="37">
        <f t="shared" si="6"/>
        <v>2.9000000000000057</v>
      </c>
      <c r="R17" s="8"/>
    </row>
    <row r="18" spans="1:18" s="17" customFormat="1" ht="15" customHeight="1" x14ac:dyDescent="0.25">
      <c r="A18" s="18" t="s">
        <v>96</v>
      </c>
      <c r="B18" s="25">
        <v>1974.327</v>
      </c>
      <c r="C18" s="20">
        <v>0.2</v>
      </c>
      <c r="D18" s="112" t="s">
        <v>100</v>
      </c>
      <c r="E18" s="113"/>
      <c r="F18" s="113"/>
      <c r="G18" s="114"/>
      <c r="H18" s="66"/>
      <c r="I18" s="66"/>
      <c r="J18" s="67"/>
      <c r="K18" s="41"/>
      <c r="L18" s="38"/>
      <c r="M18" s="38"/>
      <c r="N18" s="39"/>
      <c r="O18" s="41"/>
      <c r="P18" s="38"/>
      <c r="Q18" s="39"/>
      <c r="R18" s="8"/>
    </row>
    <row r="19" spans="1:18" s="17" customFormat="1" ht="15" customHeight="1" x14ac:dyDescent="0.25">
      <c r="A19" s="18" t="s">
        <v>96</v>
      </c>
      <c r="B19" s="25">
        <v>1897.327</v>
      </c>
      <c r="C19" s="20">
        <v>0.2</v>
      </c>
      <c r="D19" s="57">
        <v>4726</v>
      </c>
      <c r="E19" s="26">
        <v>5947</v>
      </c>
      <c r="F19" s="26">
        <v>7698</v>
      </c>
      <c r="G19" s="58">
        <v>8890</v>
      </c>
      <c r="H19" s="65">
        <f t="shared" si="0"/>
        <v>1221</v>
      </c>
      <c r="I19" s="26">
        <f t="shared" si="1"/>
        <v>2972</v>
      </c>
      <c r="J19" s="58">
        <f t="shared" si="2"/>
        <v>4164</v>
      </c>
      <c r="K19" s="73">
        <v>105.28</v>
      </c>
      <c r="L19" s="36">
        <v>106.25</v>
      </c>
      <c r="M19" s="36">
        <v>107.72</v>
      </c>
      <c r="N19" s="37">
        <v>108.71</v>
      </c>
      <c r="O19" s="73">
        <f t="shared" ref="O19:O20" si="7">L19-K19</f>
        <v>0.96999999999999886</v>
      </c>
      <c r="P19" s="36">
        <f t="shared" ref="P19:Q20" si="8">M19-K19</f>
        <v>2.4399999999999977</v>
      </c>
      <c r="Q19" s="37">
        <f t="shared" si="8"/>
        <v>2.4599999999999937</v>
      </c>
      <c r="R19" s="8"/>
    </row>
    <row r="20" spans="1:18" s="17" customFormat="1" ht="15" customHeight="1" x14ac:dyDescent="0.25">
      <c r="A20" s="18" t="s">
        <v>96</v>
      </c>
      <c r="B20" s="25">
        <v>1882.327</v>
      </c>
      <c r="C20" s="20">
        <v>0.2</v>
      </c>
      <c r="D20" s="57">
        <v>4726</v>
      </c>
      <c r="E20" s="26">
        <v>5947</v>
      </c>
      <c r="F20" s="26">
        <v>7698</v>
      </c>
      <c r="G20" s="58">
        <v>8890</v>
      </c>
      <c r="H20" s="65">
        <f t="shared" si="0"/>
        <v>1221</v>
      </c>
      <c r="I20" s="26">
        <f t="shared" si="1"/>
        <v>2972</v>
      </c>
      <c r="J20" s="58">
        <f t="shared" si="2"/>
        <v>4164</v>
      </c>
      <c r="K20" s="73">
        <v>105.27</v>
      </c>
      <c r="L20" s="36">
        <v>106.24</v>
      </c>
      <c r="M20" s="36">
        <v>107.71</v>
      </c>
      <c r="N20" s="37">
        <v>108.71</v>
      </c>
      <c r="O20" s="73">
        <f t="shared" si="7"/>
        <v>0.96999999999999886</v>
      </c>
      <c r="P20" s="36">
        <f t="shared" si="8"/>
        <v>2.4399999999999977</v>
      </c>
      <c r="Q20" s="37">
        <f t="shared" si="8"/>
        <v>2.4699999999999989</v>
      </c>
      <c r="R20" s="8"/>
    </row>
    <row r="21" spans="1:18" s="17" customFormat="1" ht="15" customHeight="1" x14ac:dyDescent="0.25">
      <c r="A21" s="18" t="s">
        <v>96</v>
      </c>
      <c r="B21" s="25">
        <v>1856.32</v>
      </c>
      <c r="C21" s="20">
        <v>0.2</v>
      </c>
      <c r="D21" s="112" t="s">
        <v>101</v>
      </c>
      <c r="E21" s="113"/>
      <c r="F21" s="113"/>
      <c r="G21" s="114"/>
      <c r="H21" s="66"/>
      <c r="I21" s="66"/>
      <c r="J21" s="67"/>
      <c r="K21" s="41"/>
      <c r="L21" s="38"/>
      <c r="M21" s="38"/>
      <c r="N21" s="39"/>
      <c r="O21" s="41"/>
      <c r="P21" s="38"/>
      <c r="Q21" s="39"/>
      <c r="R21" s="8"/>
    </row>
    <row r="22" spans="1:18" s="17" customFormat="1" ht="15" customHeight="1" x14ac:dyDescent="0.25">
      <c r="A22" s="18" t="s">
        <v>96</v>
      </c>
      <c r="B22" s="25">
        <v>1829.327</v>
      </c>
      <c r="C22" s="20">
        <v>0.2</v>
      </c>
      <c r="D22" s="57">
        <v>4726</v>
      </c>
      <c r="E22" s="26">
        <v>5947</v>
      </c>
      <c r="F22" s="26">
        <v>7698</v>
      </c>
      <c r="G22" s="58">
        <v>8890</v>
      </c>
      <c r="H22" s="65">
        <f t="shared" si="0"/>
        <v>1221</v>
      </c>
      <c r="I22" s="26">
        <f t="shared" si="1"/>
        <v>2972</v>
      </c>
      <c r="J22" s="58">
        <f t="shared" si="2"/>
        <v>4164</v>
      </c>
      <c r="K22" s="24">
        <v>105.1</v>
      </c>
      <c r="L22" s="36">
        <v>105.94</v>
      </c>
      <c r="M22" s="36">
        <v>107.15</v>
      </c>
      <c r="N22" s="37">
        <v>107.98</v>
      </c>
      <c r="O22" s="73">
        <f t="shared" ref="O22:O32" si="9">L22-K22</f>
        <v>0.84000000000000341</v>
      </c>
      <c r="P22" s="36">
        <f t="shared" ref="P22:Q32" si="10">M22-K22</f>
        <v>2.0500000000000114</v>
      </c>
      <c r="Q22" s="37">
        <f t="shared" si="10"/>
        <v>2.0400000000000063</v>
      </c>
      <c r="R22" s="8"/>
    </row>
    <row r="23" spans="1:18" s="17" customFormat="1" ht="15" customHeight="1" x14ac:dyDescent="0.25">
      <c r="A23" s="18" t="s">
        <v>96</v>
      </c>
      <c r="B23" s="25">
        <v>1646.0530000000001</v>
      </c>
      <c r="C23" s="20">
        <v>0.2</v>
      </c>
      <c r="D23" s="57">
        <v>4726</v>
      </c>
      <c r="E23" s="26">
        <v>5947</v>
      </c>
      <c r="F23" s="26">
        <v>7698</v>
      </c>
      <c r="G23" s="58">
        <v>8890</v>
      </c>
      <c r="H23" s="65">
        <f t="shared" si="0"/>
        <v>1221</v>
      </c>
      <c r="I23" s="26">
        <f t="shared" si="1"/>
        <v>2972</v>
      </c>
      <c r="J23" s="58">
        <f t="shared" si="2"/>
        <v>4164</v>
      </c>
      <c r="K23" s="24">
        <v>104.93</v>
      </c>
      <c r="L23" s="36">
        <v>105.71</v>
      </c>
      <c r="M23" s="36">
        <v>106.86</v>
      </c>
      <c r="N23" s="37">
        <v>107.65</v>
      </c>
      <c r="O23" s="73">
        <f t="shared" si="9"/>
        <v>0.77999999999998693</v>
      </c>
      <c r="P23" s="36">
        <f t="shared" si="10"/>
        <v>1.9299999999999926</v>
      </c>
      <c r="Q23" s="37">
        <f t="shared" si="10"/>
        <v>1.9400000000000119</v>
      </c>
      <c r="R23" s="8"/>
    </row>
    <row r="24" spans="1:18" s="17" customFormat="1" ht="15" customHeight="1" x14ac:dyDescent="0.25">
      <c r="A24" s="18" t="s">
        <v>96</v>
      </c>
      <c r="B24" s="25">
        <v>1259.4459999999999</v>
      </c>
      <c r="C24" s="20">
        <v>0.2</v>
      </c>
      <c r="D24" s="57">
        <v>4726</v>
      </c>
      <c r="E24" s="26">
        <v>5947</v>
      </c>
      <c r="F24" s="26">
        <v>7698</v>
      </c>
      <c r="G24" s="58">
        <v>8890</v>
      </c>
      <c r="H24" s="65">
        <f t="shared" si="0"/>
        <v>1221</v>
      </c>
      <c r="I24" s="26">
        <f t="shared" si="1"/>
        <v>2972</v>
      </c>
      <c r="J24" s="58">
        <f t="shared" si="2"/>
        <v>4164</v>
      </c>
      <c r="K24" s="24">
        <v>104.73</v>
      </c>
      <c r="L24" s="36">
        <v>105.46</v>
      </c>
      <c r="M24" s="36">
        <v>106.57</v>
      </c>
      <c r="N24" s="37">
        <v>107.35</v>
      </c>
      <c r="O24" s="73">
        <f t="shared" si="9"/>
        <v>0.72999999999998977</v>
      </c>
      <c r="P24" s="36">
        <f t="shared" si="10"/>
        <v>1.8399999999999892</v>
      </c>
      <c r="Q24" s="37">
        <f t="shared" si="10"/>
        <v>1.8900000000000006</v>
      </c>
      <c r="R24" s="8"/>
    </row>
    <row r="25" spans="1:18" s="17" customFormat="1" ht="15" customHeight="1" x14ac:dyDescent="0.25">
      <c r="A25" s="18" t="s">
        <v>96</v>
      </c>
      <c r="B25" s="25">
        <v>991.23140000000001</v>
      </c>
      <c r="C25" s="20">
        <v>0.2</v>
      </c>
      <c r="D25" s="57">
        <v>4726</v>
      </c>
      <c r="E25" s="26">
        <v>5947</v>
      </c>
      <c r="F25" s="26">
        <v>7698</v>
      </c>
      <c r="G25" s="58">
        <v>8890</v>
      </c>
      <c r="H25" s="65">
        <f t="shared" si="0"/>
        <v>1221</v>
      </c>
      <c r="I25" s="26">
        <f t="shared" si="1"/>
        <v>2972</v>
      </c>
      <c r="J25" s="58">
        <f t="shared" si="2"/>
        <v>4164</v>
      </c>
      <c r="K25" s="24">
        <v>104.6</v>
      </c>
      <c r="L25" s="36">
        <v>105.3</v>
      </c>
      <c r="M25" s="36">
        <v>106.37</v>
      </c>
      <c r="N25" s="37">
        <v>107.14</v>
      </c>
      <c r="O25" s="73">
        <f t="shared" si="9"/>
        <v>0.70000000000000284</v>
      </c>
      <c r="P25" s="36">
        <f t="shared" si="10"/>
        <v>1.7700000000000102</v>
      </c>
      <c r="Q25" s="37">
        <f t="shared" si="10"/>
        <v>1.8400000000000034</v>
      </c>
      <c r="R25" s="8"/>
    </row>
    <row r="26" spans="1:18" s="17" customFormat="1" ht="15" customHeight="1" x14ac:dyDescent="0.25">
      <c r="A26" s="18" t="s">
        <v>96</v>
      </c>
      <c r="B26" s="25">
        <v>144.17830000000001</v>
      </c>
      <c r="C26" s="20">
        <v>0.2</v>
      </c>
      <c r="D26" s="57">
        <v>4726</v>
      </c>
      <c r="E26" s="26">
        <v>5947</v>
      </c>
      <c r="F26" s="26">
        <v>7698</v>
      </c>
      <c r="G26" s="58">
        <v>8890</v>
      </c>
      <c r="H26" s="65">
        <f t="shared" si="0"/>
        <v>1221</v>
      </c>
      <c r="I26" s="26">
        <f t="shared" si="1"/>
        <v>2972</v>
      </c>
      <c r="J26" s="58">
        <f t="shared" si="2"/>
        <v>4164</v>
      </c>
      <c r="K26" s="24">
        <v>104.23</v>
      </c>
      <c r="L26" s="36">
        <v>104.8</v>
      </c>
      <c r="M26" s="36">
        <v>105.76</v>
      </c>
      <c r="N26" s="37">
        <v>106.5</v>
      </c>
      <c r="O26" s="73">
        <f t="shared" si="9"/>
        <v>0.56999999999999318</v>
      </c>
      <c r="P26" s="36">
        <f t="shared" si="10"/>
        <v>1.5300000000000011</v>
      </c>
      <c r="Q26" s="37">
        <f t="shared" si="10"/>
        <v>1.7000000000000028</v>
      </c>
      <c r="R26" s="8"/>
    </row>
    <row r="27" spans="1:18" s="17" customFormat="1" ht="15" hidden="1" customHeight="1" x14ac:dyDescent="0.25">
      <c r="A27" s="18" t="s">
        <v>97</v>
      </c>
      <c r="B27" s="25">
        <v>135006</v>
      </c>
      <c r="C27" s="20">
        <v>0.2</v>
      </c>
      <c r="D27" s="57">
        <v>358</v>
      </c>
      <c r="E27" s="26">
        <v>358</v>
      </c>
      <c r="F27" s="26">
        <v>358</v>
      </c>
      <c r="G27" s="58">
        <v>358</v>
      </c>
      <c r="H27" s="65">
        <f t="shared" si="0"/>
        <v>0</v>
      </c>
      <c r="I27" s="26">
        <f t="shared" si="1"/>
        <v>0</v>
      </c>
      <c r="J27" s="58">
        <f t="shared" si="2"/>
        <v>0</v>
      </c>
      <c r="K27" s="24">
        <v>130.75</v>
      </c>
      <c r="L27" s="36">
        <v>130.75</v>
      </c>
      <c r="M27" s="36">
        <v>130.75</v>
      </c>
      <c r="N27" s="37">
        <v>130.75</v>
      </c>
      <c r="O27" s="73">
        <f t="shared" si="9"/>
        <v>0</v>
      </c>
      <c r="P27" s="36">
        <f t="shared" si="10"/>
        <v>0</v>
      </c>
      <c r="Q27" s="37">
        <f t="shared" si="10"/>
        <v>0</v>
      </c>
      <c r="R27" s="8"/>
    </row>
    <row r="28" spans="1:18" s="17" customFormat="1" ht="15" hidden="1" customHeight="1" x14ac:dyDescent="0.25">
      <c r="A28" s="18" t="s">
        <v>97</v>
      </c>
      <c r="B28" s="25">
        <v>133960</v>
      </c>
      <c r="C28" s="20">
        <v>0.2</v>
      </c>
      <c r="D28" s="57">
        <v>518</v>
      </c>
      <c r="E28" s="26">
        <v>518</v>
      </c>
      <c r="F28" s="26">
        <v>518</v>
      </c>
      <c r="G28" s="58">
        <v>518</v>
      </c>
      <c r="H28" s="65">
        <f t="shared" si="0"/>
        <v>0</v>
      </c>
      <c r="I28" s="26">
        <f t="shared" si="1"/>
        <v>0</v>
      </c>
      <c r="J28" s="58">
        <f t="shared" si="2"/>
        <v>0</v>
      </c>
      <c r="K28" s="24">
        <v>130.16</v>
      </c>
      <c r="L28" s="36">
        <v>130.16</v>
      </c>
      <c r="M28" s="36">
        <v>130.16</v>
      </c>
      <c r="N28" s="37">
        <v>130.16</v>
      </c>
      <c r="O28" s="73">
        <f t="shared" si="9"/>
        <v>0</v>
      </c>
      <c r="P28" s="36">
        <f t="shared" si="10"/>
        <v>0</v>
      </c>
      <c r="Q28" s="37">
        <f t="shared" si="10"/>
        <v>0</v>
      </c>
      <c r="R28" s="8"/>
    </row>
    <row r="29" spans="1:18" s="17" customFormat="1" ht="15" hidden="1" customHeight="1" x14ac:dyDescent="0.25">
      <c r="A29" s="18" t="s">
        <v>97</v>
      </c>
      <c r="B29" s="25">
        <v>133211</v>
      </c>
      <c r="C29" s="20">
        <v>0.2</v>
      </c>
      <c r="D29" s="57">
        <v>523</v>
      </c>
      <c r="E29" s="26">
        <v>523</v>
      </c>
      <c r="F29" s="26">
        <v>523</v>
      </c>
      <c r="G29" s="58">
        <v>523</v>
      </c>
      <c r="H29" s="65">
        <f t="shared" si="0"/>
        <v>0</v>
      </c>
      <c r="I29" s="26">
        <f t="shared" si="1"/>
        <v>0</v>
      </c>
      <c r="J29" s="58">
        <f t="shared" si="2"/>
        <v>0</v>
      </c>
      <c r="K29" s="24">
        <v>128.08000000000001</v>
      </c>
      <c r="L29" s="36">
        <v>128.08000000000001</v>
      </c>
      <c r="M29" s="36">
        <v>128.08000000000001</v>
      </c>
      <c r="N29" s="37">
        <v>128.08000000000001</v>
      </c>
      <c r="O29" s="73">
        <f t="shared" si="9"/>
        <v>0</v>
      </c>
      <c r="P29" s="36">
        <f t="shared" si="10"/>
        <v>0</v>
      </c>
      <c r="Q29" s="37">
        <f t="shared" si="10"/>
        <v>0</v>
      </c>
      <c r="R29" s="8"/>
    </row>
    <row r="30" spans="1:18" s="17" customFormat="1" ht="15" hidden="1" customHeight="1" x14ac:dyDescent="0.25">
      <c r="A30" s="18" t="s">
        <v>97</v>
      </c>
      <c r="B30" s="25">
        <v>133191</v>
      </c>
      <c r="C30" s="20">
        <v>0.2</v>
      </c>
      <c r="D30" s="57">
        <v>545</v>
      </c>
      <c r="E30" s="26">
        <v>545</v>
      </c>
      <c r="F30" s="26">
        <v>545</v>
      </c>
      <c r="G30" s="58">
        <v>545</v>
      </c>
      <c r="H30" s="65">
        <f t="shared" si="0"/>
        <v>0</v>
      </c>
      <c r="I30" s="26">
        <f t="shared" si="1"/>
        <v>0</v>
      </c>
      <c r="J30" s="58">
        <f t="shared" si="2"/>
        <v>0</v>
      </c>
      <c r="K30" s="24">
        <v>127.62</v>
      </c>
      <c r="L30" s="36">
        <v>127.62</v>
      </c>
      <c r="M30" s="36">
        <v>127.62</v>
      </c>
      <c r="N30" s="37">
        <v>127.62</v>
      </c>
      <c r="O30" s="73">
        <f t="shared" si="9"/>
        <v>0</v>
      </c>
      <c r="P30" s="36">
        <f t="shared" si="10"/>
        <v>0</v>
      </c>
      <c r="Q30" s="37">
        <f t="shared" si="10"/>
        <v>0</v>
      </c>
      <c r="R30" s="8"/>
    </row>
    <row r="31" spans="1:18" s="17" customFormat="1" ht="15" hidden="1" customHeight="1" x14ac:dyDescent="0.25">
      <c r="A31" s="18" t="s">
        <v>97</v>
      </c>
      <c r="B31" s="25">
        <v>133109</v>
      </c>
      <c r="C31" s="20">
        <v>0.2</v>
      </c>
      <c r="D31" s="57">
        <v>587</v>
      </c>
      <c r="E31" s="26">
        <v>587</v>
      </c>
      <c r="F31" s="26">
        <v>587</v>
      </c>
      <c r="G31" s="58">
        <v>587</v>
      </c>
      <c r="H31" s="65">
        <f t="shared" si="0"/>
        <v>0</v>
      </c>
      <c r="I31" s="26">
        <f t="shared" si="1"/>
        <v>0</v>
      </c>
      <c r="J31" s="58">
        <f t="shared" si="2"/>
        <v>0</v>
      </c>
      <c r="K31" s="24">
        <v>127.92</v>
      </c>
      <c r="L31" s="36">
        <v>127.92</v>
      </c>
      <c r="M31" s="36">
        <v>127.92</v>
      </c>
      <c r="N31" s="37">
        <v>127.92</v>
      </c>
      <c r="O31" s="73">
        <f t="shared" si="9"/>
        <v>0</v>
      </c>
      <c r="P31" s="36">
        <f t="shared" si="10"/>
        <v>0</v>
      </c>
      <c r="Q31" s="37">
        <f t="shared" si="10"/>
        <v>0</v>
      </c>
      <c r="R31" s="8"/>
    </row>
    <row r="32" spans="1:18" s="17" customFormat="1" ht="15" hidden="1" customHeight="1" x14ac:dyDescent="0.25">
      <c r="A32" s="18" t="s">
        <v>97</v>
      </c>
      <c r="B32" s="25">
        <v>132955</v>
      </c>
      <c r="C32" s="20">
        <v>0.2</v>
      </c>
      <c r="D32" s="57">
        <v>652</v>
      </c>
      <c r="E32" s="26">
        <v>652</v>
      </c>
      <c r="F32" s="26">
        <v>652</v>
      </c>
      <c r="G32" s="58">
        <v>652</v>
      </c>
      <c r="H32" s="65">
        <f t="shared" si="0"/>
        <v>0</v>
      </c>
      <c r="I32" s="26">
        <f t="shared" si="1"/>
        <v>0</v>
      </c>
      <c r="J32" s="58">
        <f t="shared" si="2"/>
        <v>0</v>
      </c>
      <c r="K32" s="24">
        <v>127.91</v>
      </c>
      <c r="L32" s="36">
        <v>127.91</v>
      </c>
      <c r="M32" s="36">
        <v>127.91</v>
      </c>
      <c r="N32" s="37">
        <v>127.91</v>
      </c>
      <c r="O32" s="73">
        <f t="shared" si="9"/>
        <v>0</v>
      </c>
      <c r="P32" s="36">
        <f t="shared" si="10"/>
        <v>0</v>
      </c>
      <c r="Q32" s="37">
        <f t="shared" si="10"/>
        <v>0</v>
      </c>
      <c r="R32" s="8"/>
    </row>
    <row r="33" spans="1:18" s="17" customFormat="1" ht="15" hidden="1" customHeight="1" x14ac:dyDescent="0.25">
      <c r="A33" s="18" t="s">
        <v>97</v>
      </c>
      <c r="B33" s="25">
        <v>132898</v>
      </c>
      <c r="C33" s="20">
        <v>0.2</v>
      </c>
      <c r="D33" s="57" t="s">
        <v>61</v>
      </c>
      <c r="E33" s="26" t="s">
        <v>61</v>
      </c>
      <c r="F33" s="26" t="s">
        <v>61</v>
      </c>
      <c r="G33" s="58" t="s">
        <v>61</v>
      </c>
      <c r="H33" s="66"/>
      <c r="I33" s="66"/>
      <c r="J33" s="67"/>
      <c r="K33" s="10"/>
      <c r="L33" s="38"/>
      <c r="M33" s="38"/>
      <c r="N33" s="39"/>
      <c r="O33" s="41"/>
      <c r="P33" s="38"/>
      <c r="Q33" s="39"/>
      <c r="R33" s="8"/>
    </row>
    <row r="34" spans="1:18" s="17" customFormat="1" ht="15" hidden="1" customHeight="1" x14ac:dyDescent="0.25">
      <c r="A34" s="18" t="s">
        <v>97</v>
      </c>
      <c r="B34" s="25">
        <v>132844</v>
      </c>
      <c r="C34" s="20">
        <v>0.2</v>
      </c>
      <c r="D34" s="57">
        <v>652</v>
      </c>
      <c r="E34" s="26">
        <v>652</v>
      </c>
      <c r="F34" s="26">
        <v>652</v>
      </c>
      <c r="G34" s="58">
        <v>652</v>
      </c>
      <c r="H34" s="65">
        <f t="shared" si="0"/>
        <v>0</v>
      </c>
      <c r="I34" s="26">
        <f t="shared" si="1"/>
        <v>0</v>
      </c>
      <c r="J34" s="58">
        <f t="shared" si="2"/>
        <v>0</v>
      </c>
      <c r="K34" s="24">
        <v>127.38</v>
      </c>
      <c r="L34" s="36">
        <v>127.38</v>
      </c>
      <c r="M34" s="36">
        <v>127.38</v>
      </c>
      <c r="N34" s="37">
        <v>127.38</v>
      </c>
      <c r="O34" s="73">
        <f t="shared" ref="O34:O37" si="11">L34-K34</f>
        <v>0</v>
      </c>
      <c r="P34" s="36">
        <f t="shared" ref="P34:Q37" si="12">M34-K34</f>
        <v>0</v>
      </c>
      <c r="Q34" s="37">
        <f t="shared" si="12"/>
        <v>0</v>
      </c>
      <c r="R34" s="8"/>
    </row>
    <row r="35" spans="1:18" s="17" customFormat="1" ht="15" hidden="1" customHeight="1" x14ac:dyDescent="0.25">
      <c r="A35" s="18" t="s">
        <v>97</v>
      </c>
      <c r="B35" s="25">
        <v>132744</v>
      </c>
      <c r="C35" s="20">
        <v>0.2</v>
      </c>
      <c r="D35" s="57">
        <v>783</v>
      </c>
      <c r="E35" s="26">
        <v>783</v>
      </c>
      <c r="F35" s="26">
        <v>783</v>
      </c>
      <c r="G35" s="58">
        <v>783</v>
      </c>
      <c r="H35" s="65">
        <f t="shared" si="0"/>
        <v>0</v>
      </c>
      <c r="I35" s="26">
        <f t="shared" si="1"/>
        <v>0</v>
      </c>
      <c r="J35" s="58">
        <f t="shared" si="2"/>
        <v>0</v>
      </c>
      <c r="K35" s="24">
        <v>127.34</v>
      </c>
      <c r="L35" s="36">
        <v>127.34</v>
      </c>
      <c r="M35" s="36">
        <v>127.34</v>
      </c>
      <c r="N35" s="37">
        <v>127.34</v>
      </c>
      <c r="O35" s="73">
        <f t="shared" si="11"/>
        <v>0</v>
      </c>
      <c r="P35" s="36">
        <f t="shared" si="12"/>
        <v>0</v>
      </c>
      <c r="Q35" s="37">
        <f t="shared" si="12"/>
        <v>0</v>
      </c>
      <c r="R35" s="8"/>
    </row>
    <row r="36" spans="1:18" s="17" customFormat="1" ht="15" hidden="1" customHeight="1" x14ac:dyDescent="0.25">
      <c r="A36" s="18" t="s">
        <v>97</v>
      </c>
      <c r="B36" s="25">
        <v>131721</v>
      </c>
      <c r="C36" s="20">
        <v>0.2</v>
      </c>
      <c r="D36" s="57">
        <v>822</v>
      </c>
      <c r="E36" s="26">
        <v>822</v>
      </c>
      <c r="F36" s="26">
        <v>822</v>
      </c>
      <c r="G36" s="58">
        <v>822</v>
      </c>
      <c r="H36" s="65">
        <f t="shared" si="0"/>
        <v>0</v>
      </c>
      <c r="I36" s="26">
        <f t="shared" si="1"/>
        <v>0</v>
      </c>
      <c r="J36" s="58">
        <f t="shared" si="2"/>
        <v>0</v>
      </c>
      <c r="K36" s="24">
        <v>127.14</v>
      </c>
      <c r="L36" s="36">
        <v>127.14</v>
      </c>
      <c r="M36" s="36">
        <v>127.14</v>
      </c>
      <c r="N36" s="37">
        <v>127.14</v>
      </c>
      <c r="O36" s="73">
        <f t="shared" si="11"/>
        <v>0</v>
      </c>
      <c r="P36" s="36">
        <f t="shared" si="12"/>
        <v>0</v>
      </c>
      <c r="Q36" s="37">
        <f t="shared" si="12"/>
        <v>0</v>
      </c>
      <c r="R36" s="8"/>
    </row>
    <row r="37" spans="1:18" s="17" customFormat="1" ht="15" hidden="1" customHeight="1" x14ac:dyDescent="0.25">
      <c r="A37" s="18" t="s">
        <v>97</v>
      </c>
      <c r="B37" s="25">
        <v>131453</v>
      </c>
      <c r="C37" s="20">
        <v>0.2</v>
      </c>
      <c r="D37" s="57">
        <v>840</v>
      </c>
      <c r="E37" s="26">
        <v>840</v>
      </c>
      <c r="F37" s="26">
        <v>840</v>
      </c>
      <c r="G37" s="58">
        <v>840</v>
      </c>
      <c r="H37" s="65">
        <f t="shared" si="0"/>
        <v>0</v>
      </c>
      <c r="I37" s="26">
        <f t="shared" si="1"/>
        <v>0</v>
      </c>
      <c r="J37" s="58">
        <f t="shared" si="2"/>
        <v>0</v>
      </c>
      <c r="K37" s="24">
        <v>127.1</v>
      </c>
      <c r="L37" s="36">
        <v>127.1</v>
      </c>
      <c r="M37" s="36">
        <v>127.1</v>
      </c>
      <c r="N37" s="37">
        <v>127.1</v>
      </c>
      <c r="O37" s="73">
        <f t="shared" si="11"/>
        <v>0</v>
      </c>
      <c r="P37" s="36">
        <f t="shared" si="12"/>
        <v>0</v>
      </c>
      <c r="Q37" s="37">
        <f t="shared" si="12"/>
        <v>0</v>
      </c>
      <c r="R37" s="8"/>
    </row>
    <row r="38" spans="1:18" s="17" customFormat="1" ht="15" hidden="1" customHeight="1" x14ac:dyDescent="0.25">
      <c r="A38" s="18" t="s">
        <v>97</v>
      </c>
      <c r="B38" s="25">
        <v>131442.5</v>
      </c>
      <c r="C38" s="20">
        <v>0.2</v>
      </c>
      <c r="D38" s="57" t="s">
        <v>61</v>
      </c>
      <c r="E38" s="26" t="s">
        <v>61</v>
      </c>
      <c r="F38" s="26" t="s">
        <v>61</v>
      </c>
      <c r="G38" s="58" t="s">
        <v>61</v>
      </c>
      <c r="H38" s="66"/>
      <c r="I38" s="66"/>
      <c r="J38" s="67"/>
      <c r="K38" s="10"/>
      <c r="L38" s="38"/>
      <c r="M38" s="38"/>
      <c r="N38" s="39"/>
      <c r="O38" s="41"/>
      <c r="P38" s="38"/>
      <c r="Q38" s="39"/>
      <c r="R38" s="8"/>
    </row>
    <row r="39" spans="1:18" s="17" customFormat="1" ht="15" hidden="1" customHeight="1" x14ac:dyDescent="0.25">
      <c r="A39" s="18" t="s">
        <v>97</v>
      </c>
      <c r="B39" s="25">
        <v>131432</v>
      </c>
      <c r="C39" s="20">
        <v>0.2</v>
      </c>
      <c r="D39" s="57">
        <v>840</v>
      </c>
      <c r="E39" s="26">
        <v>840</v>
      </c>
      <c r="F39" s="26">
        <v>840</v>
      </c>
      <c r="G39" s="58">
        <v>840</v>
      </c>
      <c r="H39" s="65">
        <f t="shared" si="0"/>
        <v>0</v>
      </c>
      <c r="I39" s="26">
        <f t="shared" si="1"/>
        <v>0</v>
      </c>
      <c r="J39" s="58">
        <f t="shared" si="2"/>
        <v>0</v>
      </c>
      <c r="K39" s="24">
        <v>127.09</v>
      </c>
      <c r="L39" s="36">
        <v>127.09</v>
      </c>
      <c r="M39" s="36">
        <v>127.09</v>
      </c>
      <c r="N39" s="37">
        <v>127.09</v>
      </c>
      <c r="O39" s="73">
        <f t="shared" ref="O39:O44" si="13">L39-K39</f>
        <v>0</v>
      </c>
      <c r="P39" s="36">
        <f t="shared" ref="P39:Q44" si="14">M39-K39</f>
        <v>0</v>
      </c>
      <c r="Q39" s="37">
        <f t="shared" si="14"/>
        <v>0</v>
      </c>
      <c r="R39" s="8"/>
    </row>
    <row r="40" spans="1:18" s="17" customFormat="1" ht="15" hidden="1" customHeight="1" x14ac:dyDescent="0.25">
      <c r="A40" s="18" t="s">
        <v>97</v>
      </c>
      <c r="B40" s="25">
        <v>131331</v>
      </c>
      <c r="C40" s="20">
        <v>0.2</v>
      </c>
      <c r="D40" s="57">
        <v>914</v>
      </c>
      <c r="E40" s="26">
        <v>914</v>
      </c>
      <c r="F40" s="26">
        <v>914</v>
      </c>
      <c r="G40" s="58">
        <v>914</v>
      </c>
      <c r="H40" s="65">
        <f t="shared" si="0"/>
        <v>0</v>
      </c>
      <c r="I40" s="26">
        <f t="shared" si="1"/>
        <v>0</v>
      </c>
      <c r="J40" s="58">
        <f t="shared" si="2"/>
        <v>0</v>
      </c>
      <c r="K40" s="24">
        <v>127.07</v>
      </c>
      <c r="L40" s="36">
        <v>127.07</v>
      </c>
      <c r="M40" s="36">
        <v>127.07</v>
      </c>
      <c r="N40" s="37">
        <v>127.07</v>
      </c>
      <c r="O40" s="73">
        <f t="shared" si="13"/>
        <v>0</v>
      </c>
      <c r="P40" s="36">
        <f t="shared" si="14"/>
        <v>0</v>
      </c>
      <c r="Q40" s="37">
        <f t="shared" si="14"/>
        <v>0</v>
      </c>
      <c r="R40" s="8"/>
    </row>
    <row r="41" spans="1:18" s="17" customFormat="1" ht="15" hidden="1" customHeight="1" x14ac:dyDescent="0.25">
      <c r="A41" s="18" t="s">
        <v>97</v>
      </c>
      <c r="B41" s="25">
        <v>130861</v>
      </c>
      <c r="C41" s="20">
        <v>0.2</v>
      </c>
      <c r="D41" s="57">
        <v>914</v>
      </c>
      <c r="E41" s="26">
        <v>914</v>
      </c>
      <c r="F41" s="26">
        <v>914</v>
      </c>
      <c r="G41" s="58">
        <v>914</v>
      </c>
      <c r="H41" s="65">
        <f t="shared" si="0"/>
        <v>0</v>
      </c>
      <c r="I41" s="26">
        <f t="shared" si="1"/>
        <v>0</v>
      </c>
      <c r="J41" s="58">
        <f t="shared" si="2"/>
        <v>0</v>
      </c>
      <c r="K41" s="24">
        <v>127.01</v>
      </c>
      <c r="L41" s="36">
        <v>127.01</v>
      </c>
      <c r="M41" s="36">
        <v>127.01</v>
      </c>
      <c r="N41" s="37">
        <v>127.01</v>
      </c>
      <c r="O41" s="73">
        <f t="shared" si="13"/>
        <v>0</v>
      </c>
      <c r="P41" s="36">
        <f t="shared" si="14"/>
        <v>0</v>
      </c>
      <c r="Q41" s="37">
        <f t="shared" si="14"/>
        <v>0</v>
      </c>
      <c r="R41" s="8"/>
    </row>
    <row r="42" spans="1:18" s="17" customFormat="1" ht="15" hidden="1" customHeight="1" x14ac:dyDescent="0.25">
      <c r="A42" s="18" t="s">
        <v>97</v>
      </c>
      <c r="B42" s="25">
        <v>129818</v>
      </c>
      <c r="C42" s="20">
        <v>0.2</v>
      </c>
      <c r="D42" s="57">
        <v>2795</v>
      </c>
      <c r="E42" s="26">
        <v>2795</v>
      </c>
      <c r="F42" s="26">
        <v>2795</v>
      </c>
      <c r="G42" s="58">
        <v>2795</v>
      </c>
      <c r="H42" s="65">
        <f t="shared" si="0"/>
        <v>0</v>
      </c>
      <c r="I42" s="26">
        <f t="shared" si="1"/>
        <v>0</v>
      </c>
      <c r="J42" s="58">
        <f t="shared" si="2"/>
        <v>0</v>
      </c>
      <c r="K42" s="24">
        <v>126.49</v>
      </c>
      <c r="L42" s="36">
        <v>126.49</v>
      </c>
      <c r="M42" s="36">
        <v>126.49</v>
      </c>
      <c r="N42" s="37">
        <v>126.49</v>
      </c>
      <c r="O42" s="73">
        <f t="shared" si="13"/>
        <v>0</v>
      </c>
      <c r="P42" s="36">
        <f t="shared" si="14"/>
        <v>0</v>
      </c>
      <c r="Q42" s="37">
        <f t="shared" si="14"/>
        <v>0</v>
      </c>
      <c r="R42" s="8"/>
    </row>
    <row r="43" spans="1:18" s="17" customFormat="1" ht="15" hidden="1" customHeight="1" x14ac:dyDescent="0.25">
      <c r="A43" s="18" t="s">
        <v>97</v>
      </c>
      <c r="B43" s="25">
        <v>128748</v>
      </c>
      <c r="C43" s="20">
        <v>0.2</v>
      </c>
      <c r="D43" s="57">
        <v>2888</v>
      </c>
      <c r="E43" s="26">
        <v>2888</v>
      </c>
      <c r="F43" s="26">
        <v>2888</v>
      </c>
      <c r="G43" s="58">
        <v>2888</v>
      </c>
      <c r="H43" s="65">
        <f t="shared" si="0"/>
        <v>0</v>
      </c>
      <c r="I43" s="26">
        <f t="shared" si="1"/>
        <v>0</v>
      </c>
      <c r="J43" s="58">
        <f t="shared" si="2"/>
        <v>0</v>
      </c>
      <c r="K43" s="24">
        <v>125.84</v>
      </c>
      <c r="L43" s="36">
        <v>125.84</v>
      </c>
      <c r="M43" s="36">
        <v>125.84</v>
      </c>
      <c r="N43" s="37">
        <v>125.84</v>
      </c>
      <c r="O43" s="73">
        <f t="shared" si="13"/>
        <v>0</v>
      </c>
      <c r="P43" s="36">
        <f t="shared" si="14"/>
        <v>0</v>
      </c>
      <c r="Q43" s="37">
        <f t="shared" si="14"/>
        <v>0</v>
      </c>
      <c r="R43" s="8"/>
    </row>
    <row r="44" spans="1:18" s="17" customFormat="1" ht="15" hidden="1" customHeight="1" x14ac:dyDescent="0.25">
      <c r="A44" s="18" t="s">
        <v>97</v>
      </c>
      <c r="B44" s="25">
        <v>128646</v>
      </c>
      <c r="C44" s="20">
        <v>0.2</v>
      </c>
      <c r="D44" s="57">
        <v>2888</v>
      </c>
      <c r="E44" s="26">
        <v>2888</v>
      </c>
      <c r="F44" s="26">
        <v>2888</v>
      </c>
      <c r="G44" s="58">
        <v>2888</v>
      </c>
      <c r="H44" s="65">
        <f t="shared" si="0"/>
        <v>0</v>
      </c>
      <c r="I44" s="26">
        <f t="shared" si="1"/>
        <v>0</v>
      </c>
      <c r="J44" s="58">
        <f t="shared" si="2"/>
        <v>0</v>
      </c>
      <c r="K44" s="24">
        <v>125.66</v>
      </c>
      <c r="L44" s="36">
        <v>125.66</v>
      </c>
      <c r="M44" s="36">
        <v>125.66</v>
      </c>
      <c r="N44" s="37">
        <v>125.66</v>
      </c>
      <c r="O44" s="73">
        <f t="shared" si="13"/>
        <v>0</v>
      </c>
      <c r="P44" s="36">
        <f t="shared" si="14"/>
        <v>0</v>
      </c>
      <c r="Q44" s="37">
        <f t="shared" si="14"/>
        <v>0</v>
      </c>
      <c r="R44" s="8"/>
    </row>
    <row r="45" spans="1:18" s="17" customFormat="1" ht="15" hidden="1" customHeight="1" x14ac:dyDescent="0.25">
      <c r="A45" s="18" t="s">
        <v>97</v>
      </c>
      <c r="B45" s="25">
        <v>128595</v>
      </c>
      <c r="C45" s="20">
        <v>0.2</v>
      </c>
      <c r="D45" s="57" t="s">
        <v>61</v>
      </c>
      <c r="E45" s="26" t="s">
        <v>61</v>
      </c>
      <c r="F45" s="26" t="s">
        <v>61</v>
      </c>
      <c r="G45" s="58" t="s">
        <v>61</v>
      </c>
      <c r="H45" s="66"/>
      <c r="I45" s="66"/>
      <c r="J45" s="67"/>
      <c r="K45" s="10"/>
      <c r="L45" s="38"/>
      <c r="M45" s="38"/>
      <c r="N45" s="39"/>
      <c r="O45" s="41"/>
      <c r="P45" s="38"/>
      <c r="Q45" s="39"/>
      <c r="R45" s="8"/>
    </row>
    <row r="46" spans="1:18" s="17" customFormat="1" ht="15" hidden="1" customHeight="1" x14ac:dyDescent="0.25">
      <c r="A46" s="18" t="s">
        <v>97</v>
      </c>
      <c r="B46" s="25">
        <v>128540</v>
      </c>
      <c r="C46" s="20">
        <v>0.2</v>
      </c>
      <c r="D46" s="57">
        <v>2888</v>
      </c>
      <c r="E46" s="26">
        <v>2888</v>
      </c>
      <c r="F46" s="26">
        <v>2888</v>
      </c>
      <c r="G46" s="58">
        <v>2888</v>
      </c>
      <c r="H46" s="65">
        <f t="shared" si="0"/>
        <v>0</v>
      </c>
      <c r="I46" s="26">
        <f t="shared" si="1"/>
        <v>0</v>
      </c>
      <c r="J46" s="58">
        <f t="shared" si="2"/>
        <v>0</v>
      </c>
      <c r="K46" s="24">
        <v>125.54</v>
      </c>
      <c r="L46" s="36">
        <v>125.54</v>
      </c>
      <c r="M46" s="36">
        <v>125.54</v>
      </c>
      <c r="N46" s="37">
        <v>125.54</v>
      </c>
      <c r="O46" s="73">
        <f t="shared" ref="O46:O51" si="15">L46-K46</f>
        <v>0</v>
      </c>
      <c r="P46" s="36">
        <f t="shared" ref="P46:Q51" si="16">M46-K46</f>
        <v>0</v>
      </c>
      <c r="Q46" s="37">
        <f t="shared" si="16"/>
        <v>0</v>
      </c>
      <c r="R46" s="8"/>
    </row>
    <row r="47" spans="1:18" s="17" customFormat="1" ht="15" hidden="1" customHeight="1" x14ac:dyDescent="0.25">
      <c r="A47" s="18" t="s">
        <v>97</v>
      </c>
      <c r="B47" s="25">
        <v>128236</v>
      </c>
      <c r="C47" s="20">
        <v>0.2</v>
      </c>
      <c r="D47" s="57">
        <v>3067</v>
      </c>
      <c r="E47" s="26">
        <v>3067</v>
      </c>
      <c r="F47" s="26">
        <v>3067</v>
      </c>
      <c r="G47" s="58">
        <v>3067</v>
      </c>
      <c r="H47" s="65">
        <f t="shared" si="0"/>
        <v>0</v>
      </c>
      <c r="I47" s="26">
        <f t="shared" si="1"/>
        <v>0</v>
      </c>
      <c r="J47" s="58">
        <f t="shared" si="2"/>
        <v>0</v>
      </c>
      <c r="K47" s="24">
        <v>125.38</v>
      </c>
      <c r="L47" s="36">
        <v>125.38</v>
      </c>
      <c r="M47" s="36">
        <v>125.38</v>
      </c>
      <c r="N47" s="37">
        <v>125.38</v>
      </c>
      <c r="O47" s="73">
        <f t="shared" si="15"/>
        <v>0</v>
      </c>
      <c r="P47" s="36">
        <f t="shared" si="16"/>
        <v>0</v>
      </c>
      <c r="Q47" s="37">
        <f t="shared" si="16"/>
        <v>0</v>
      </c>
      <c r="R47" s="8"/>
    </row>
    <row r="48" spans="1:18" s="17" customFormat="1" ht="15" hidden="1" customHeight="1" x14ac:dyDescent="0.25">
      <c r="A48" s="18" t="s">
        <v>97</v>
      </c>
      <c r="B48" s="25">
        <v>127300</v>
      </c>
      <c r="C48" s="20">
        <v>0.2</v>
      </c>
      <c r="D48" s="57">
        <v>3294</v>
      </c>
      <c r="E48" s="26">
        <v>3294</v>
      </c>
      <c r="F48" s="26">
        <v>3294</v>
      </c>
      <c r="G48" s="58">
        <v>3294</v>
      </c>
      <c r="H48" s="65">
        <f t="shared" si="0"/>
        <v>0</v>
      </c>
      <c r="I48" s="26">
        <f t="shared" si="1"/>
        <v>0</v>
      </c>
      <c r="J48" s="58">
        <f t="shared" si="2"/>
        <v>0</v>
      </c>
      <c r="K48" s="24">
        <v>124.97</v>
      </c>
      <c r="L48" s="36">
        <v>124.97</v>
      </c>
      <c r="M48" s="36">
        <v>124.97</v>
      </c>
      <c r="N48" s="37">
        <v>124.97</v>
      </c>
      <c r="O48" s="73">
        <f t="shared" si="15"/>
        <v>0</v>
      </c>
      <c r="P48" s="36">
        <f t="shared" si="16"/>
        <v>0</v>
      </c>
      <c r="Q48" s="37">
        <f t="shared" si="16"/>
        <v>0</v>
      </c>
      <c r="R48" s="8"/>
    </row>
    <row r="49" spans="1:18" s="17" customFormat="1" ht="15" hidden="1" customHeight="1" x14ac:dyDescent="0.25">
      <c r="A49" s="18" t="s">
        <v>97</v>
      </c>
      <c r="B49" s="25">
        <v>126183</v>
      </c>
      <c r="C49" s="20">
        <v>0.2</v>
      </c>
      <c r="D49" s="57">
        <v>3428</v>
      </c>
      <c r="E49" s="26">
        <v>3428</v>
      </c>
      <c r="F49" s="26">
        <v>3428</v>
      </c>
      <c r="G49" s="58">
        <v>3428</v>
      </c>
      <c r="H49" s="65">
        <f t="shared" si="0"/>
        <v>0</v>
      </c>
      <c r="I49" s="26">
        <f t="shared" si="1"/>
        <v>0</v>
      </c>
      <c r="J49" s="58">
        <f t="shared" si="2"/>
        <v>0</v>
      </c>
      <c r="K49" s="24">
        <v>124.33</v>
      </c>
      <c r="L49" s="36">
        <v>124.33</v>
      </c>
      <c r="M49" s="36">
        <v>124.33</v>
      </c>
      <c r="N49" s="37">
        <v>124.33</v>
      </c>
      <c r="O49" s="73">
        <f t="shared" si="15"/>
        <v>0</v>
      </c>
      <c r="P49" s="36">
        <f t="shared" si="16"/>
        <v>0</v>
      </c>
      <c r="Q49" s="37">
        <f t="shared" si="16"/>
        <v>0</v>
      </c>
      <c r="R49" s="8"/>
    </row>
    <row r="50" spans="1:18" s="17" customFormat="1" ht="15" hidden="1" customHeight="1" x14ac:dyDescent="0.25">
      <c r="A50" s="18" t="s">
        <v>97</v>
      </c>
      <c r="B50" s="25">
        <v>125563</v>
      </c>
      <c r="C50" s="20">
        <v>0.2</v>
      </c>
      <c r="D50" s="57">
        <v>3598</v>
      </c>
      <c r="E50" s="26">
        <v>3598</v>
      </c>
      <c r="F50" s="26">
        <v>3598</v>
      </c>
      <c r="G50" s="58">
        <v>3598</v>
      </c>
      <c r="H50" s="65">
        <f t="shared" si="0"/>
        <v>0</v>
      </c>
      <c r="I50" s="26">
        <f t="shared" si="1"/>
        <v>0</v>
      </c>
      <c r="J50" s="58">
        <f t="shared" si="2"/>
        <v>0</v>
      </c>
      <c r="K50" s="24">
        <v>123.95</v>
      </c>
      <c r="L50" s="36">
        <v>123.95</v>
      </c>
      <c r="M50" s="36">
        <v>123.95</v>
      </c>
      <c r="N50" s="37">
        <v>123.95</v>
      </c>
      <c r="O50" s="73">
        <f t="shared" si="15"/>
        <v>0</v>
      </c>
      <c r="P50" s="36">
        <f t="shared" si="16"/>
        <v>0</v>
      </c>
      <c r="Q50" s="37">
        <f t="shared" si="16"/>
        <v>0</v>
      </c>
      <c r="R50" s="8"/>
    </row>
    <row r="51" spans="1:18" s="17" customFormat="1" ht="15" hidden="1" customHeight="1" x14ac:dyDescent="0.25">
      <c r="A51" s="18" t="s">
        <v>97</v>
      </c>
      <c r="B51" s="25">
        <v>125461</v>
      </c>
      <c r="C51" s="20">
        <v>0.2</v>
      </c>
      <c r="D51" s="57">
        <v>3598</v>
      </c>
      <c r="E51" s="26">
        <v>3598</v>
      </c>
      <c r="F51" s="26">
        <v>3598</v>
      </c>
      <c r="G51" s="58">
        <v>3598</v>
      </c>
      <c r="H51" s="65">
        <f t="shared" si="0"/>
        <v>0</v>
      </c>
      <c r="I51" s="26">
        <f t="shared" si="1"/>
        <v>0</v>
      </c>
      <c r="J51" s="58">
        <f t="shared" si="2"/>
        <v>0</v>
      </c>
      <c r="K51" s="24">
        <v>123.9</v>
      </c>
      <c r="L51" s="36">
        <v>123.9</v>
      </c>
      <c r="M51" s="36">
        <v>123.9</v>
      </c>
      <c r="N51" s="37">
        <v>123.9</v>
      </c>
      <c r="O51" s="73">
        <f t="shared" si="15"/>
        <v>0</v>
      </c>
      <c r="P51" s="36">
        <f t="shared" si="16"/>
        <v>0</v>
      </c>
      <c r="Q51" s="37">
        <f t="shared" si="16"/>
        <v>0</v>
      </c>
      <c r="R51" s="8"/>
    </row>
    <row r="52" spans="1:18" s="17" customFormat="1" ht="15" hidden="1" customHeight="1" x14ac:dyDescent="0.25">
      <c r="A52" s="18" t="s">
        <v>97</v>
      </c>
      <c r="B52" s="25">
        <v>125405</v>
      </c>
      <c r="C52" s="20">
        <v>0.2</v>
      </c>
      <c r="D52" s="57" t="s">
        <v>61</v>
      </c>
      <c r="E52" s="26" t="s">
        <v>61</v>
      </c>
      <c r="F52" s="26" t="s">
        <v>61</v>
      </c>
      <c r="G52" s="58" t="s">
        <v>61</v>
      </c>
      <c r="H52" s="66"/>
      <c r="I52" s="66"/>
      <c r="J52" s="67"/>
      <c r="K52" s="10"/>
      <c r="L52" s="38"/>
      <c r="M52" s="38"/>
      <c r="N52" s="39"/>
      <c r="O52" s="41"/>
      <c r="P52" s="38"/>
      <c r="Q52" s="39"/>
      <c r="R52" s="8"/>
    </row>
    <row r="53" spans="1:18" s="17" customFormat="1" ht="15" hidden="1" customHeight="1" x14ac:dyDescent="0.25">
      <c r="A53" s="18" t="s">
        <v>97</v>
      </c>
      <c r="B53" s="25">
        <v>125344</v>
      </c>
      <c r="C53" s="20">
        <v>0.2</v>
      </c>
      <c r="D53" s="57">
        <v>3598</v>
      </c>
      <c r="E53" s="26">
        <v>3598</v>
      </c>
      <c r="F53" s="26">
        <v>3598</v>
      </c>
      <c r="G53" s="58">
        <v>3598</v>
      </c>
      <c r="H53" s="65">
        <f t="shared" si="0"/>
        <v>0</v>
      </c>
      <c r="I53" s="26">
        <f t="shared" si="1"/>
        <v>0</v>
      </c>
      <c r="J53" s="58">
        <f t="shared" si="2"/>
        <v>0</v>
      </c>
      <c r="K53" s="24">
        <v>123.79</v>
      </c>
      <c r="L53" s="36">
        <v>123.79</v>
      </c>
      <c r="M53" s="36">
        <v>123.79</v>
      </c>
      <c r="N53" s="37">
        <v>123.79</v>
      </c>
      <c r="O53" s="73">
        <f t="shared" ref="O53:O56" si="17">L53-K53</f>
        <v>0</v>
      </c>
      <c r="P53" s="36">
        <f t="shared" ref="P53:Q56" si="18">M53-K53</f>
        <v>0</v>
      </c>
      <c r="Q53" s="37">
        <f t="shared" si="18"/>
        <v>0</v>
      </c>
      <c r="R53" s="8"/>
    </row>
    <row r="54" spans="1:18" s="17" customFormat="1" ht="15" hidden="1" customHeight="1" x14ac:dyDescent="0.25">
      <c r="A54" s="18" t="s">
        <v>97</v>
      </c>
      <c r="B54" s="25">
        <v>125237</v>
      </c>
      <c r="C54" s="20">
        <v>0.2</v>
      </c>
      <c r="D54" s="57">
        <v>3598</v>
      </c>
      <c r="E54" s="26">
        <v>3598</v>
      </c>
      <c r="F54" s="26">
        <v>3598</v>
      </c>
      <c r="G54" s="58">
        <v>3598</v>
      </c>
      <c r="H54" s="65">
        <f t="shared" si="0"/>
        <v>0</v>
      </c>
      <c r="I54" s="26">
        <f t="shared" si="1"/>
        <v>0</v>
      </c>
      <c r="J54" s="58">
        <f t="shared" si="2"/>
        <v>0</v>
      </c>
      <c r="K54" s="24">
        <v>123.67</v>
      </c>
      <c r="L54" s="36">
        <v>123.67</v>
      </c>
      <c r="M54" s="36">
        <v>123.67</v>
      </c>
      <c r="N54" s="37">
        <v>123.67</v>
      </c>
      <c r="O54" s="73">
        <f t="shared" si="17"/>
        <v>0</v>
      </c>
      <c r="P54" s="36">
        <f t="shared" si="18"/>
        <v>0</v>
      </c>
      <c r="Q54" s="37">
        <f t="shared" si="18"/>
        <v>0</v>
      </c>
      <c r="R54" s="8"/>
    </row>
    <row r="55" spans="1:18" s="17" customFormat="1" ht="15" hidden="1" customHeight="1" x14ac:dyDescent="0.25">
      <c r="A55" s="18" t="s">
        <v>97</v>
      </c>
      <c r="B55" s="25">
        <v>125059</v>
      </c>
      <c r="C55" s="20">
        <v>0.2</v>
      </c>
      <c r="D55" s="57">
        <v>3598</v>
      </c>
      <c r="E55" s="26">
        <v>3598</v>
      </c>
      <c r="F55" s="26">
        <v>3598</v>
      </c>
      <c r="G55" s="58">
        <v>3598</v>
      </c>
      <c r="H55" s="65">
        <f t="shared" si="0"/>
        <v>0</v>
      </c>
      <c r="I55" s="26">
        <f t="shared" si="1"/>
        <v>0</v>
      </c>
      <c r="J55" s="58">
        <f t="shared" si="2"/>
        <v>0</v>
      </c>
      <c r="K55" s="24">
        <v>123.56</v>
      </c>
      <c r="L55" s="36">
        <v>123.56</v>
      </c>
      <c r="M55" s="36">
        <v>123.56</v>
      </c>
      <c r="N55" s="37">
        <v>123.56</v>
      </c>
      <c r="O55" s="73">
        <f t="shared" si="17"/>
        <v>0</v>
      </c>
      <c r="P55" s="36">
        <f t="shared" si="18"/>
        <v>0</v>
      </c>
      <c r="Q55" s="37">
        <f t="shared" si="18"/>
        <v>0</v>
      </c>
      <c r="R55" s="8"/>
    </row>
    <row r="56" spans="1:18" s="17" customFormat="1" ht="15" hidden="1" customHeight="1" x14ac:dyDescent="0.25">
      <c r="A56" s="18" t="s">
        <v>97</v>
      </c>
      <c r="B56" s="25">
        <v>124956</v>
      </c>
      <c r="C56" s="20">
        <v>0.2</v>
      </c>
      <c r="D56" s="57">
        <v>3598</v>
      </c>
      <c r="E56" s="26">
        <v>3598</v>
      </c>
      <c r="F56" s="26">
        <v>3598</v>
      </c>
      <c r="G56" s="58">
        <v>3598</v>
      </c>
      <c r="H56" s="65">
        <f t="shared" si="0"/>
        <v>0</v>
      </c>
      <c r="I56" s="26">
        <f t="shared" si="1"/>
        <v>0</v>
      </c>
      <c r="J56" s="58">
        <f t="shared" si="2"/>
        <v>0</v>
      </c>
      <c r="K56" s="24">
        <v>123.49</v>
      </c>
      <c r="L56" s="36">
        <v>123.49</v>
      </c>
      <c r="M56" s="36">
        <v>123.49</v>
      </c>
      <c r="N56" s="37">
        <v>123.49</v>
      </c>
      <c r="O56" s="73">
        <f t="shared" si="17"/>
        <v>0</v>
      </c>
      <c r="P56" s="36">
        <f t="shared" si="18"/>
        <v>0</v>
      </c>
      <c r="Q56" s="37">
        <f t="shared" si="18"/>
        <v>0</v>
      </c>
      <c r="R56" s="8"/>
    </row>
    <row r="57" spans="1:18" s="17" customFormat="1" ht="15" hidden="1" customHeight="1" x14ac:dyDescent="0.25">
      <c r="A57" s="18" t="s">
        <v>97</v>
      </c>
      <c r="B57" s="25">
        <v>124943.5</v>
      </c>
      <c r="C57" s="20">
        <v>0.2</v>
      </c>
      <c r="D57" s="57" t="s">
        <v>61</v>
      </c>
      <c r="E57" s="26" t="s">
        <v>61</v>
      </c>
      <c r="F57" s="26" t="s">
        <v>61</v>
      </c>
      <c r="G57" s="58" t="s">
        <v>61</v>
      </c>
      <c r="H57" s="66"/>
      <c r="I57" s="66"/>
      <c r="J57" s="67"/>
      <c r="K57" s="10"/>
      <c r="L57" s="38"/>
      <c r="M57" s="38"/>
      <c r="N57" s="39"/>
      <c r="O57" s="41"/>
      <c r="P57" s="38"/>
      <c r="Q57" s="39"/>
      <c r="R57" s="8"/>
    </row>
    <row r="58" spans="1:18" s="17" customFormat="1" ht="15" hidden="1" customHeight="1" x14ac:dyDescent="0.25">
      <c r="A58" s="18" t="s">
        <v>97</v>
      </c>
      <c r="B58" s="25">
        <v>124931</v>
      </c>
      <c r="C58" s="20">
        <v>0.2</v>
      </c>
      <c r="D58" s="57">
        <v>3598</v>
      </c>
      <c r="E58" s="26">
        <v>3598</v>
      </c>
      <c r="F58" s="26">
        <v>3598</v>
      </c>
      <c r="G58" s="58">
        <v>3598</v>
      </c>
      <c r="H58" s="65">
        <f t="shared" si="0"/>
        <v>0</v>
      </c>
      <c r="I58" s="26">
        <f t="shared" si="1"/>
        <v>0</v>
      </c>
      <c r="J58" s="58">
        <f t="shared" si="2"/>
        <v>0</v>
      </c>
      <c r="K58" s="24">
        <v>123.39</v>
      </c>
      <c r="L58" s="36">
        <v>123.39</v>
      </c>
      <c r="M58" s="36">
        <v>123.39</v>
      </c>
      <c r="N58" s="37">
        <v>123.39</v>
      </c>
      <c r="O58" s="73">
        <f t="shared" ref="O58:O63" si="19">L58-K58</f>
        <v>0</v>
      </c>
      <c r="P58" s="36">
        <f t="shared" ref="P58:Q63" si="20">M58-K58</f>
        <v>0</v>
      </c>
      <c r="Q58" s="37">
        <f t="shared" si="20"/>
        <v>0</v>
      </c>
      <c r="R58" s="8"/>
    </row>
    <row r="59" spans="1:18" s="17" customFormat="1" ht="15" hidden="1" customHeight="1" x14ac:dyDescent="0.25">
      <c r="A59" s="18" t="s">
        <v>97</v>
      </c>
      <c r="B59" s="25">
        <v>124809</v>
      </c>
      <c r="C59" s="20">
        <v>0.2</v>
      </c>
      <c r="D59" s="57">
        <v>3706</v>
      </c>
      <c r="E59" s="26">
        <v>3706</v>
      </c>
      <c r="F59" s="26">
        <v>3706</v>
      </c>
      <c r="G59" s="58">
        <v>3706</v>
      </c>
      <c r="H59" s="65">
        <f t="shared" si="0"/>
        <v>0</v>
      </c>
      <c r="I59" s="26">
        <f t="shared" si="1"/>
        <v>0</v>
      </c>
      <c r="J59" s="58">
        <f t="shared" si="2"/>
        <v>0</v>
      </c>
      <c r="K59" s="24">
        <v>123.33</v>
      </c>
      <c r="L59" s="36">
        <v>123.33</v>
      </c>
      <c r="M59" s="36">
        <v>123.33</v>
      </c>
      <c r="N59" s="37">
        <v>123.33</v>
      </c>
      <c r="O59" s="73">
        <f t="shared" si="19"/>
        <v>0</v>
      </c>
      <c r="P59" s="36">
        <f t="shared" si="20"/>
        <v>0</v>
      </c>
      <c r="Q59" s="37">
        <f t="shared" si="20"/>
        <v>0</v>
      </c>
      <c r="R59" s="8"/>
    </row>
    <row r="60" spans="1:18" s="17" customFormat="1" ht="15" hidden="1" customHeight="1" x14ac:dyDescent="0.25">
      <c r="A60" s="18" t="s">
        <v>97</v>
      </c>
      <c r="B60" s="25">
        <v>124344</v>
      </c>
      <c r="C60" s="20">
        <v>0.2</v>
      </c>
      <c r="D60" s="57">
        <v>3902</v>
      </c>
      <c r="E60" s="26">
        <v>3902</v>
      </c>
      <c r="F60" s="26">
        <v>3902</v>
      </c>
      <c r="G60" s="58">
        <v>3902</v>
      </c>
      <c r="H60" s="65">
        <f t="shared" si="0"/>
        <v>0</v>
      </c>
      <c r="I60" s="26">
        <f t="shared" si="1"/>
        <v>0</v>
      </c>
      <c r="J60" s="58">
        <f t="shared" si="2"/>
        <v>0</v>
      </c>
      <c r="K60" s="24">
        <v>123.05</v>
      </c>
      <c r="L60" s="36">
        <v>123.05</v>
      </c>
      <c r="M60" s="36">
        <v>123.05</v>
      </c>
      <c r="N60" s="37">
        <v>123.05</v>
      </c>
      <c r="O60" s="73">
        <f t="shared" si="19"/>
        <v>0</v>
      </c>
      <c r="P60" s="36">
        <f t="shared" si="20"/>
        <v>0</v>
      </c>
      <c r="Q60" s="37">
        <f t="shared" si="20"/>
        <v>0</v>
      </c>
      <c r="R60" s="8"/>
    </row>
    <row r="61" spans="1:18" s="17" customFormat="1" ht="15" hidden="1" customHeight="1" x14ac:dyDescent="0.25">
      <c r="A61" s="18" t="s">
        <v>97</v>
      </c>
      <c r="B61" s="25">
        <v>123541</v>
      </c>
      <c r="C61" s="20">
        <v>0.2</v>
      </c>
      <c r="D61" s="57">
        <v>4113</v>
      </c>
      <c r="E61" s="26">
        <v>4113</v>
      </c>
      <c r="F61" s="26">
        <v>4113</v>
      </c>
      <c r="G61" s="58">
        <v>4113</v>
      </c>
      <c r="H61" s="65">
        <f t="shared" si="0"/>
        <v>0</v>
      </c>
      <c r="I61" s="26">
        <f t="shared" si="1"/>
        <v>0</v>
      </c>
      <c r="J61" s="58">
        <f t="shared" si="2"/>
        <v>0</v>
      </c>
      <c r="K61" s="24">
        <v>122.76</v>
      </c>
      <c r="L61" s="36">
        <v>122.76</v>
      </c>
      <c r="M61" s="36">
        <v>122.76</v>
      </c>
      <c r="N61" s="37">
        <v>122.76</v>
      </c>
      <c r="O61" s="73">
        <f t="shared" si="19"/>
        <v>0</v>
      </c>
      <c r="P61" s="36">
        <f t="shared" si="20"/>
        <v>0</v>
      </c>
      <c r="Q61" s="37">
        <f t="shared" si="20"/>
        <v>0</v>
      </c>
      <c r="R61" s="8"/>
    </row>
    <row r="62" spans="1:18" s="17" customFormat="1" ht="15" hidden="1" customHeight="1" x14ac:dyDescent="0.25">
      <c r="A62" s="18" t="s">
        <v>97</v>
      </c>
      <c r="B62" s="25">
        <v>122719</v>
      </c>
      <c r="C62" s="20">
        <v>0.2</v>
      </c>
      <c r="D62" s="57">
        <v>4199</v>
      </c>
      <c r="E62" s="26">
        <v>4199</v>
      </c>
      <c r="F62" s="26">
        <v>4199</v>
      </c>
      <c r="G62" s="58">
        <v>4199</v>
      </c>
      <c r="H62" s="65">
        <f t="shared" si="0"/>
        <v>0</v>
      </c>
      <c r="I62" s="26">
        <f t="shared" si="1"/>
        <v>0</v>
      </c>
      <c r="J62" s="58">
        <f t="shared" si="2"/>
        <v>0</v>
      </c>
      <c r="K62" s="24">
        <v>122.3</v>
      </c>
      <c r="L62" s="36">
        <v>122.3</v>
      </c>
      <c r="M62" s="36">
        <v>122.3</v>
      </c>
      <c r="N62" s="37">
        <v>122.3</v>
      </c>
      <c r="O62" s="73">
        <f t="shared" si="19"/>
        <v>0</v>
      </c>
      <c r="P62" s="36">
        <f t="shared" si="20"/>
        <v>0</v>
      </c>
      <c r="Q62" s="37">
        <f t="shared" si="20"/>
        <v>0</v>
      </c>
      <c r="R62" s="8"/>
    </row>
    <row r="63" spans="1:18" s="17" customFormat="1" ht="15" hidden="1" customHeight="1" x14ac:dyDescent="0.25">
      <c r="A63" s="18" t="s">
        <v>97</v>
      </c>
      <c r="B63" s="25">
        <v>122616</v>
      </c>
      <c r="C63" s="20">
        <v>0.2</v>
      </c>
      <c r="D63" s="57">
        <v>4199</v>
      </c>
      <c r="E63" s="26">
        <v>4199</v>
      </c>
      <c r="F63" s="26">
        <v>4199</v>
      </c>
      <c r="G63" s="58">
        <v>4199</v>
      </c>
      <c r="H63" s="65">
        <f t="shared" si="0"/>
        <v>0</v>
      </c>
      <c r="I63" s="26">
        <f t="shared" si="1"/>
        <v>0</v>
      </c>
      <c r="J63" s="58">
        <f t="shared" si="2"/>
        <v>0</v>
      </c>
      <c r="K63" s="24">
        <v>122.09</v>
      </c>
      <c r="L63" s="36">
        <v>122.09</v>
      </c>
      <c r="M63" s="36">
        <v>122.09</v>
      </c>
      <c r="N63" s="37">
        <v>122.09</v>
      </c>
      <c r="O63" s="73">
        <f t="shared" si="19"/>
        <v>0</v>
      </c>
      <c r="P63" s="36">
        <f t="shared" si="20"/>
        <v>0</v>
      </c>
      <c r="Q63" s="37">
        <f t="shared" si="20"/>
        <v>0</v>
      </c>
      <c r="R63" s="8"/>
    </row>
    <row r="64" spans="1:18" s="17" customFormat="1" ht="15" hidden="1" customHeight="1" x14ac:dyDescent="0.25">
      <c r="A64" s="18" t="s">
        <v>97</v>
      </c>
      <c r="B64" s="25">
        <v>122558</v>
      </c>
      <c r="C64" s="20">
        <v>0.2</v>
      </c>
      <c r="D64" s="57" t="s">
        <v>61</v>
      </c>
      <c r="E64" s="26" t="s">
        <v>61</v>
      </c>
      <c r="F64" s="26" t="s">
        <v>61</v>
      </c>
      <c r="G64" s="58" t="s">
        <v>61</v>
      </c>
      <c r="H64" s="66"/>
      <c r="I64" s="66"/>
      <c r="J64" s="67"/>
      <c r="K64" s="10"/>
      <c r="L64" s="38"/>
      <c r="M64" s="38"/>
      <c r="N64" s="39"/>
      <c r="O64" s="41"/>
      <c r="P64" s="38"/>
      <c r="Q64" s="39"/>
      <c r="R64" s="8"/>
    </row>
    <row r="65" spans="1:18" s="17" customFormat="1" ht="15" hidden="1" customHeight="1" x14ac:dyDescent="0.25">
      <c r="A65" s="18" t="s">
        <v>97</v>
      </c>
      <c r="B65" s="25">
        <v>122498</v>
      </c>
      <c r="C65" s="20">
        <v>0.2</v>
      </c>
      <c r="D65" s="57">
        <v>4199</v>
      </c>
      <c r="E65" s="26">
        <v>4199</v>
      </c>
      <c r="F65" s="26">
        <v>4199</v>
      </c>
      <c r="G65" s="58">
        <v>4199</v>
      </c>
      <c r="H65" s="65">
        <f t="shared" si="0"/>
        <v>0</v>
      </c>
      <c r="I65" s="26">
        <f t="shared" si="1"/>
        <v>0</v>
      </c>
      <c r="J65" s="58">
        <f t="shared" si="2"/>
        <v>0</v>
      </c>
      <c r="K65" s="24">
        <v>121.62</v>
      </c>
      <c r="L65" s="36">
        <v>121.62</v>
      </c>
      <c r="M65" s="36">
        <v>121.62</v>
      </c>
      <c r="N65" s="37">
        <v>121.62</v>
      </c>
      <c r="O65" s="73">
        <f t="shared" ref="O65:O74" si="21">L65-K65</f>
        <v>0</v>
      </c>
      <c r="P65" s="36">
        <f t="shared" ref="P65:Q74" si="22">M65-K65</f>
        <v>0</v>
      </c>
      <c r="Q65" s="37">
        <f t="shared" si="22"/>
        <v>0</v>
      </c>
      <c r="R65" s="8"/>
    </row>
    <row r="66" spans="1:18" s="17" customFormat="1" ht="15" hidden="1" customHeight="1" x14ac:dyDescent="0.25">
      <c r="A66" s="18" t="s">
        <v>97</v>
      </c>
      <c r="B66" s="25">
        <v>122396</v>
      </c>
      <c r="C66" s="20">
        <v>0.2</v>
      </c>
      <c r="D66" s="57">
        <v>4378</v>
      </c>
      <c r="E66" s="26">
        <v>4378</v>
      </c>
      <c r="F66" s="26">
        <v>4378</v>
      </c>
      <c r="G66" s="58">
        <v>4378</v>
      </c>
      <c r="H66" s="65">
        <f t="shared" si="0"/>
        <v>0</v>
      </c>
      <c r="I66" s="26">
        <f t="shared" si="1"/>
        <v>0</v>
      </c>
      <c r="J66" s="58">
        <f t="shared" si="2"/>
        <v>0</v>
      </c>
      <c r="K66" s="24">
        <v>121.59</v>
      </c>
      <c r="L66" s="36">
        <v>121.59</v>
      </c>
      <c r="M66" s="36">
        <v>121.59</v>
      </c>
      <c r="N66" s="37">
        <v>121.59</v>
      </c>
      <c r="O66" s="73">
        <f t="shared" si="21"/>
        <v>0</v>
      </c>
      <c r="P66" s="36">
        <f t="shared" si="22"/>
        <v>0</v>
      </c>
      <c r="Q66" s="37">
        <f t="shared" si="22"/>
        <v>0</v>
      </c>
      <c r="R66" s="8"/>
    </row>
    <row r="67" spans="1:18" s="17" customFormat="1" ht="15" hidden="1" customHeight="1" x14ac:dyDescent="0.25">
      <c r="A67" s="18" t="s">
        <v>97</v>
      </c>
      <c r="B67" s="25">
        <v>121745</v>
      </c>
      <c r="C67" s="20">
        <v>0.2</v>
      </c>
      <c r="D67" s="57">
        <v>4590</v>
      </c>
      <c r="E67" s="26">
        <v>4590</v>
      </c>
      <c r="F67" s="26">
        <v>4590</v>
      </c>
      <c r="G67" s="58">
        <v>4590</v>
      </c>
      <c r="H67" s="65">
        <f t="shared" si="0"/>
        <v>0</v>
      </c>
      <c r="I67" s="26">
        <f t="shared" si="1"/>
        <v>0</v>
      </c>
      <c r="J67" s="58">
        <f t="shared" si="2"/>
        <v>0</v>
      </c>
      <c r="K67" s="24">
        <v>121.28</v>
      </c>
      <c r="L67" s="36">
        <v>121.28</v>
      </c>
      <c r="M67" s="36">
        <v>121.28</v>
      </c>
      <c r="N67" s="37">
        <v>121.28</v>
      </c>
      <c r="O67" s="73">
        <f t="shared" si="21"/>
        <v>0</v>
      </c>
      <c r="P67" s="36">
        <f t="shared" si="22"/>
        <v>0</v>
      </c>
      <c r="Q67" s="37">
        <f t="shared" si="22"/>
        <v>0</v>
      </c>
      <c r="R67" s="8"/>
    </row>
    <row r="68" spans="1:18" s="17" customFormat="1" ht="15" hidden="1" customHeight="1" x14ac:dyDescent="0.25">
      <c r="A68" s="18" t="s">
        <v>97</v>
      </c>
      <c r="B68" s="25">
        <v>121010</v>
      </c>
      <c r="C68" s="20">
        <v>0.2</v>
      </c>
      <c r="D68" s="57">
        <v>4590</v>
      </c>
      <c r="E68" s="26">
        <v>4590</v>
      </c>
      <c r="F68" s="26">
        <v>4590</v>
      </c>
      <c r="G68" s="58">
        <v>4590</v>
      </c>
      <c r="H68" s="65">
        <f t="shared" si="0"/>
        <v>0</v>
      </c>
      <c r="I68" s="26">
        <f t="shared" si="1"/>
        <v>0</v>
      </c>
      <c r="J68" s="58">
        <f t="shared" si="2"/>
        <v>0</v>
      </c>
      <c r="K68" s="24">
        <v>121</v>
      </c>
      <c r="L68" s="36">
        <v>121</v>
      </c>
      <c r="M68" s="36">
        <v>121</v>
      </c>
      <c r="N68" s="37">
        <v>121</v>
      </c>
      <c r="O68" s="73">
        <f t="shared" si="21"/>
        <v>0</v>
      </c>
      <c r="P68" s="36">
        <f t="shared" si="22"/>
        <v>0</v>
      </c>
      <c r="Q68" s="37">
        <f t="shared" si="22"/>
        <v>0</v>
      </c>
      <c r="R68" s="8"/>
    </row>
    <row r="69" spans="1:18" s="17" customFormat="1" ht="15" hidden="1" customHeight="1" x14ac:dyDescent="0.25">
      <c r="A69" s="18" t="s">
        <v>97</v>
      </c>
      <c r="B69" s="25">
        <v>120253</v>
      </c>
      <c r="C69" s="20">
        <v>0.2</v>
      </c>
      <c r="D69" s="57">
        <v>7474</v>
      </c>
      <c r="E69" s="26">
        <v>7474</v>
      </c>
      <c r="F69" s="26">
        <v>7474</v>
      </c>
      <c r="G69" s="58">
        <v>7474</v>
      </c>
      <c r="H69" s="65">
        <f t="shared" si="0"/>
        <v>0</v>
      </c>
      <c r="I69" s="26">
        <f t="shared" si="1"/>
        <v>0</v>
      </c>
      <c r="J69" s="58">
        <f t="shared" si="2"/>
        <v>0</v>
      </c>
      <c r="K69" s="24">
        <v>120.57</v>
      </c>
      <c r="L69" s="36">
        <v>120.57</v>
      </c>
      <c r="M69" s="36">
        <v>120.57</v>
      </c>
      <c r="N69" s="37">
        <v>120.57</v>
      </c>
      <c r="O69" s="73">
        <f t="shared" si="21"/>
        <v>0</v>
      </c>
      <c r="P69" s="36">
        <f t="shared" si="22"/>
        <v>0</v>
      </c>
      <c r="Q69" s="37">
        <f t="shared" si="22"/>
        <v>0</v>
      </c>
      <c r="R69" s="8"/>
    </row>
    <row r="70" spans="1:18" s="17" customFormat="1" ht="15" hidden="1" customHeight="1" x14ac:dyDescent="0.25">
      <c r="A70" s="18" t="s">
        <v>97</v>
      </c>
      <c r="B70" s="25">
        <v>119390</v>
      </c>
      <c r="C70" s="20">
        <v>0.2</v>
      </c>
      <c r="D70" s="57">
        <v>7474</v>
      </c>
      <c r="E70" s="26">
        <v>7474</v>
      </c>
      <c r="F70" s="26">
        <v>7474</v>
      </c>
      <c r="G70" s="58">
        <v>7474</v>
      </c>
      <c r="H70" s="65">
        <f t="shared" ref="H70:H108" si="23">E70-D70</f>
        <v>0</v>
      </c>
      <c r="I70" s="26">
        <f t="shared" ref="I70:I108" si="24">F70-D70</f>
        <v>0</v>
      </c>
      <c r="J70" s="58">
        <f t="shared" ref="J70:J108" si="25">G70-D70</f>
        <v>0</v>
      </c>
      <c r="K70" s="24">
        <v>119.83</v>
      </c>
      <c r="L70" s="36">
        <v>119.83</v>
      </c>
      <c r="M70" s="36">
        <v>119.83</v>
      </c>
      <c r="N70" s="37">
        <v>119.83</v>
      </c>
      <c r="O70" s="73">
        <f t="shared" si="21"/>
        <v>0</v>
      </c>
      <c r="P70" s="36">
        <f t="shared" si="22"/>
        <v>0</v>
      </c>
      <c r="Q70" s="37">
        <f t="shared" si="22"/>
        <v>0</v>
      </c>
      <c r="R70" s="8"/>
    </row>
    <row r="71" spans="1:18" s="17" customFormat="1" ht="15" hidden="1" customHeight="1" x14ac:dyDescent="0.25">
      <c r="A71" s="18" t="s">
        <v>97</v>
      </c>
      <c r="B71" s="25">
        <v>118660</v>
      </c>
      <c r="C71" s="20">
        <v>0.2</v>
      </c>
      <c r="D71" s="57">
        <v>7924</v>
      </c>
      <c r="E71" s="26">
        <v>7924</v>
      </c>
      <c r="F71" s="26">
        <v>7924</v>
      </c>
      <c r="G71" s="58">
        <v>7924</v>
      </c>
      <c r="H71" s="65">
        <f t="shared" si="23"/>
        <v>0</v>
      </c>
      <c r="I71" s="26">
        <f t="shared" si="24"/>
        <v>0</v>
      </c>
      <c r="J71" s="58">
        <f t="shared" si="25"/>
        <v>0</v>
      </c>
      <c r="K71" s="24">
        <v>119.29</v>
      </c>
      <c r="L71" s="36">
        <v>119.29</v>
      </c>
      <c r="M71" s="36">
        <v>119.29</v>
      </c>
      <c r="N71" s="37">
        <v>119.29</v>
      </c>
      <c r="O71" s="73">
        <f t="shared" si="21"/>
        <v>0</v>
      </c>
      <c r="P71" s="36">
        <f t="shared" si="22"/>
        <v>0</v>
      </c>
      <c r="Q71" s="37">
        <f t="shared" si="22"/>
        <v>0</v>
      </c>
      <c r="R71" s="8"/>
    </row>
    <row r="72" spans="1:18" s="17" customFormat="1" ht="15" hidden="1" customHeight="1" x14ac:dyDescent="0.25">
      <c r="A72" s="18" t="s">
        <v>97</v>
      </c>
      <c r="B72" s="25">
        <v>117779</v>
      </c>
      <c r="C72" s="20">
        <v>0.2</v>
      </c>
      <c r="D72" s="57">
        <v>8478</v>
      </c>
      <c r="E72" s="26">
        <v>8478</v>
      </c>
      <c r="F72" s="26">
        <v>8478</v>
      </c>
      <c r="G72" s="58">
        <v>8478</v>
      </c>
      <c r="H72" s="65">
        <f t="shared" si="23"/>
        <v>0</v>
      </c>
      <c r="I72" s="26">
        <f t="shared" si="24"/>
        <v>0</v>
      </c>
      <c r="J72" s="58">
        <f t="shared" si="25"/>
        <v>0</v>
      </c>
      <c r="K72" s="24">
        <v>118.53</v>
      </c>
      <c r="L72" s="36">
        <v>118.53</v>
      </c>
      <c r="M72" s="36">
        <v>118.53</v>
      </c>
      <c r="N72" s="37">
        <v>118.53</v>
      </c>
      <c r="O72" s="73">
        <f t="shared" si="21"/>
        <v>0</v>
      </c>
      <c r="P72" s="36">
        <f t="shared" si="22"/>
        <v>0</v>
      </c>
      <c r="Q72" s="37">
        <f t="shared" si="22"/>
        <v>0</v>
      </c>
      <c r="R72" s="8"/>
    </row>
    <row r="73" spans="1:18" s="17" customFormat="1" ht="15" hidden="1" customHeight="1" x14ac:dyDescent="0.25">
      <c r="A73" s="18" t="s">
        <v>97</v>
      </c>
      <c r="B73" s="25">
        <v>116759</v>
      </c>
      <c r="C73" s="20">
        <v>0.2</v>
      </c>
      <c r="D73" s="57">
        <v>8522</v>
      </c>
      <c r="E73" s="26">
        <v>8522</v>
      </c>
      <c r="F73" s="26">
        <v>8522</v>
      </c>
      <c r="G73" s="58">
        <v>8522</v>
      </c>
      <c r="H73" s="65">
        <f t="shared" si="23"/>
        <v>0</v>
      </c>
      <c r="I73" s="26">
        <f t="shared" si="24"/>
        <v>0</v>
      </c>
      <c r="J73" s="58">
        <f t="shared" si="25"/>
        <v>0</v>
      </c>
      <c r="K73" s="24">
        <v>117.36</v>
      </c>
      <c r="L73" s="36">
        <v>117.36</v>
      </c>
      <c r="M73" s="36">
        <v>117.38</v>
      </c>
      <c r="N73" s="37">
        <v>117.38</v>
      </c>
      <c r="O73" s="73">
        <f t="shared" si="21"/>
        <v>0</v>
      </c>
      <c r="P73" s="36">
        <f t="shared" si="22"/>
        <v>1.9999999999996021E-2</v>
      </c>
      <c r="Q73" s="37">
        <f t="shared" si="22"/>
        <v>1.9999999999996021E-2</v>
      </c>
      <c r="R73" s="8"/>
    </row>
    <row r="74" spans="1:18" s="17" customFormat="1" ht="15" hidden="1" customHeight="1" x14ac:dyDescent="0.25">
      <c r="A74" s="18" t="s">
        <v>97</v>
      </c>
      <c r="B74" s="25">
        <v>116680</v>
      </c>
      <c r="C74" s="20">
        <v>0.2</v>
      </c>
      <c r="D74" s="57">
        <v>8504</v>
      </c>
      <c r="E74" s="26">
        <v>8504</v>
      </c>
      <c r="F74" s="26">
        <v>8504</v>
      </c>
      <c r="G74" s="58">
        <v>8504</v>
      </c>
      <c r="H74" s="65">
        <f t="shared" si="23"/>
        <v>0</v>
      </c>
      <c r="I74" s="26">
        <f t="shared" si="24"/>
        <v>0</v>
      </c>
      <c r="J74" s="58">
        <f t="shared" si="25"/>
        <v>0</v>
      </c>
      <c r="K74" s="24">
        <v>117.36</v>
      </c>
      <c r="L74" s="36">
        <v>117.36</v>
      </c>
      <c r="M74" s="36">
        <v>117.37</v>
      </c>
      <c r="N74" s="37">
        <v>117.38</v>
      </c>
      <c r="O74" s="73">
        <f t="shared" si="21"/>
        <v>0</v>
      </c>
      <c r="P74" s="36">
        <f t="shared" si="22"/>
        <v>1.0000000000005116E-2</v>
      </c>
      <c r="Q74" s="37">
        <f t="shared" si="22"/>
        <v>1.9999999999996021E-2</v>
      </c>
      <c r="R74" s="8"/>
    </row>
    <row r="75" spans="1:18" s="17" customFormat="1" ht="15" hidden="1" customHeight="1" x14ac:dyDescent="0.25">
      <c r="A75" s="18" t="s">
        <v>97</v>
      </c>
      <c r="B75" s="25">
        <v>116605.5</v>
      </c>
      <c r="C75" s="20">
        <v>0.2</v>
      </c>
      <c r="D75" s="57" t="s">
        <v>61</v>
      </c>
      <c r="E75" s="26" t="s">
        <v>61</v>
      </c>
      <c r="F75" s="26" t="s">
        <v>61</v>
      </c>
      <c r="G75" s="58" t="s">
        <v>61</v>
      </c>
      <c r="H75" s="66"/>
      <c r="I75" s="66"/>
      <c r="J75" s="67"/>
      <c r="K75" s="10"/>
      <c r="L75" s="38"/>
      <c r="M75" s="38"/>
      <c r="N75" s="39"/>
      <c r="O75" s="41"/>
      <c r="P75" s="38"/>
      <c r="Q75" s="39"/>
      <c r="R75" s="8"/>
    </row>
    <row r="76" spans="1:18" s="17" customFormat="1" ht="15" hidden="1" customHeight="1" x14ac:dyDescent="0.25">
      <c r="A76" s="18" t="s">
        <v>97</v>
      </c>
      <c r="B76" s="25">
        <v>116529</v>
      </c>
      <c r="C76" s="20">
        <v>0.2</v>
      </c>
      <c r="D76" s="57">
        <v>8504</v>
      </c>
      <c r="E76" s="26">
        <v>8504</v>
      </c>
      <c r="F76" s="26">
        <v>8504</v>
      </c>
      <c r="G76" s="58">
        <v>8504</v>
      </c>
      <c r="H76" s="65">
        <f t="shared" si="23"/>
        <v>0</v>
      </c>
      <c r="I76" s="26">
        <f t="shared" si="24"/>
        <v>0</v>
      </c>
      <c r="J76" s="58">
        <f t="shared" si="25"/>
        <v>0</v>
      </c>
      <c r="K76" s="24">
        <v>117</v>
      </c>
      <c r="L76" s="36">
        <v>117</v>
      </c>
      <c r="M76" s="36">
        <v>117.03</v>
      </c>
      <c r="N76" s="37">
        <v>117.04</v>
      </c>
      <c r="O76" s="73">
        <f t="shared" ref="O76:O88" si="26">L76-K76</f>
        <v>0</v>
      </c>
      <c r="P76" s="36">
        <f t="shared" ref="P76:Q88" si="27">M76-K76</f>
        <v>3.0000000000001137E-2</v>
      </c>
      <c r="Q76" s="37">
        <f t="shared" si="27"/>
        <v>4.0000000000006253E-2</v>
      </c>
      <c r="R76" s="8"/>
    </row>
    <row r="77" spans="1:18" s="17" customFormat="1" ht="15" hidden="1" customHeight="1" x14ac:dyDescent="0.25">
      <c r="A77" s="18" t="s">
        <v>97</v>
      </c>
      <c r="B77" s="25">
        <v>116453</v>
      </c>
      <c r="C77" s="20">
        <v>0.2</v>
      </c>
      <c r="D77" s="57">
        <v>8663</v>
      </c>
      <c r="E77" s="26">
        <v>8663</v>
      </c>
      <c r="F77" s="26">
        <v>8663</v>
      </c>
      <c r="G77" s="58">
        <v>8663</v>
      </c>
      <c r="H77" s="65">
        <f t="shared" si="23"/>
        <v>0</v>
      </c>
      <c r="I77" s="26">
        <f t="shared" si="24"/>
        <v>0</v>
      </c>
      <c r="J77" s="58">
        <f t="shared" si="25"/>
        <v>0</v>
      </c>
      <c r="K77" s="24">
        <v>116.9</v>
      </c>
      <c r="L77" s="36">
        <v>116.9</v>
      </c>
      <c r="M77" s="36">
        <v>116.93</v>
      </c>
      <c r="N77" s="37">
        <v>116.93</v>
      </c>
      <c r="O77" s="73">
        <f t="shared" si="26"/>
        <v>0</v>
      </c>
      <c r="P77" s="36">
        <f t="shared" si="27"/>
        <v>3.0000000000001137E-2</v>
      </c>
      <c r="Q77" s="37">
        <f t="shared" si="27"/>
        <v>3.0000000000001137E-2</v>
      </c>
      <c r="R77" s="8"/>
    </row>
    <row r="78" spans="1:18" s="17" customFormat="1" ht="15" hidden="1" customHeight="1" x14ac:dyDescent="0.25">
      <c r="A78" s="18" t="s">
        <v>97</v>
      </c>
      <c r="B78" s="25">
        <v>115807</v>
      </c>
      <c r="C78" s="20">
        <v>0.2</v>
      </c>
      <c r="D78" s="57">
        <v>8880</v>
      </c>
      <c r="E78" s="26">
        <v>8880</v>
      </c>
      <c r="F78" s="26">
        <v>8880</v>
      </c>
      <c r="G78" s="58">
        <v>8880</v>
      </c>
      <c r="H78" s="65">
        <f t="shared" si="23"/>
        <v>0</v>
      </c>
      <c r="I78" s="26">
        <f t="shared" si="24"/>
        <v>0</v>
      </c>
      <c r="J78" s="58">
        <f t="shared" si="25"/>
        <v>0</v>
      </c>
      <c r="K78" s="24">
        <v>115.78</v>
      </c>
      <c r="L78" s="36">
        <v>115.78</v>
      </c>
      <c r="M78" s="36">
        <v>115.86</v>
      </c>
      <c r="N78" s="37">
        <v>115.88</v>
      </c>
      <c r="O78" s="73">
        <f t="shared" si="26"/>
        <v>0</v>
      </c>
      <c r="P78" s="36">
        <f t="shared" si="27"/>
        <v>7.9999999999998295E-2</v>
      </c>
      <c r="Q78" s="37">
        <f t="shared" si="27"/>
        <v>9.9999999999994316E-2</v>
      </c>
      <c r="R78" s="8"/>
    </row>
    <row r="79" spans="1:18" s="17" customFormat="1" ht="15" hidden="1" customHeight="1" x14ac:dyDescent="0.25">
      <c r="A79" s="18" t="s">
        <v>97</v>
      </c>
      <c r="B79" s="25">
        <v>114948</v>
      </c>
      <c r="C79" s="20">
        <v>0.2</v>
      </c>
      <c r="D79" s="57">
        <v>9062</v>
      </c>
      <c r="E79" s="26">
        <v>9062</v>
      </c>
      <c r="F79" s="26">
        <v>9062</v>
      </c>
      <c r="G79" s="58">
        <v>9062</v>
      </c>
      <c r="H79" s="65">
        <f t="shared" si="23"/>
        <v>0</v>
      </c>
      <c r="I79" s="26">
        <f t="shared" si="24"/>
        <v>0</v>
      </c>
      <c r="J79" s="58">
        <f t="shared" si="25"/>
        <v>0</v>
      </c>
      <c r="K79" s="24">
        <v>115.23</v>
      </c>
      <c r="L79" s="36">
        <v>115.23</v>
      </c>
      <c r="M79" s="36">
        <v>115.35</v>
      </c>
      <c r="N79" s="37">
        <v>115.37</v>
      </c>
      <c r="O79" s="73">
        <f t="shared" si="26"/>
        <v>0</v>
      </c>
      <c r="P79" s="36">
        <f t="shared" si="27"/>
        <v>0.11999999999999034</v>
      </c>
      <c r="Q79" s="37">
        <f t="shared" si="27"/>
        <v>0.14000000000000057</v>
      </c>
      <c r="R79" s="8"/>
    </row>
    <row r="80" spans="1:18" s="17" customFormat="1" ht="15" hidden="1" customHeight="1" x14ac:dyDescent="0.25">
      <c r="A80" s="18" t="s">
        <v>97</v>
      </c>
      <c r="B80" s="25">
        <v>114246</v>
      </c>
      <c r="C80" s="20">
        <v>0.2</v>
      </c>
      <c r="D80" s="57">
        <v>9371</v>
      </c>
      <c r="E80" s="26">
        <v>9371</v>
      </c>
      <c r="F80" s="26">
        <v>9371</v>
      </c>
      <c r="G80" s="58">
        <v>9371</v>
      </c>
      <c r="H80" s="65">
        <f t="shared" si="23"/>
        <v>0</v>
      </c>
      <c r="I80" s="26">
        <f t="shared" si="24"/>
        <v>0</v>
      </c>
      <c r="J80" s="58">
        <f t="shared" si="25"/>
        <v>0</v>
      </c>
      <c r="K80" s="24">
        <v>115.22</v>
      </c>
      <c r="L80" s="36">
        <v>115.22</v>
      </c>
      <c r="M80" s="36">
        <v>115.34</v>
      </c>
      <c r="N80" s="37">
        <v>115.36</v>
      </c>
      <c r="O80" s="73">
        <f t="shared" si="26"/>
        <v>0</v>
      </c>
      <c r="P80" s="36">
        <f t="shared" si="27"/>
        <v>0.12000000000000455</v>
      </c>
      <c r="Q80" s="37">
        <f t="shared" si="27"/>
        <v>0.14000000000000057</v>
      </c>
      <c r="R80" s="8"/>
    </row>
    <row r="81" spans="1:18" s="17" customFormat="1" ht="15" hidden="1" customHeight="1" x14ac:dyDescent="0.25">
      <c r="A81" s="18" t="s">
        <v>97</v>
      </c>
      <c r="B81" s="25">
        <v>113821</v>
      </c>
      <c r="C81" s="20">
        <v>0.2</v>
      </c>
      <c r="D81" s="57">
        <v>9371</v>
      </c>
      <c r="E81" s="26">
        <v>9371</v>
      </c>
      <c r="F81" s="26">
        <v>9371</v>
      </c>
      <c r="G81" s="58">
        <v>9371</v>
      </c>
      <c r="H81" s="65">
        <f t="shared" si="23"/>
        <v>0</v>
      </c>
      <c r="I81" s="26">
        <f t="shared" si="24"/>
        <v>0</v>
      </c>
      <c r="J81" s="58">
        <f t="shared" si="25"/>
        <v>0</v>
      </c>
      <c r="K81" s="24">
        <v>114.99</v>
      </c>
      <c r="L81" s="36">
        <v>114.99</v>
      </c>
      <c r="M81" s="36">
        <v>115.15</v>
      </c>
      <c r="N81" s="37">
        <v>115.17</v>
      </c>
      <c r="O81" s="73">
        <f t="shared" si="26"/>
        <v>0</v>
      </c>
      <c r="P81" s="36">
        <f t="shared" si="27"/>
        <v>0.1600000000000108</v>
      </c>
      <c r="Q81" s="37">
        <f t="shared" si="27"/>
        <v>0.18000000000000682</v>
      </c>
      <c r="R81" s="8"/>
    </row>
    <row r="82" spans="1:18" s="17" customFormat="1" ht="15" hidden="1" customHeight="1" x14ac:dyDescent="0.25">
      <c r="A82" s="18" t="s">
        <v>97</v>
      </c>
      <c r="B82" s="25">
        <v>113668</v>
      </c>
      <c r="C82" s="20">
        <v>0.2</v>
      </c>
      <c r="D82" s="57">
        <v>9371</v>
      </c>
      <c r="E82" s="26">
        <v>9371</v>
      </c>
      <c r="F82" s="26">
        <v>9371</v>
      </c>
      <c r="G82" s="58">
        <v>9371</v>
      </c>
      <c r="H82" s="65">
        <f t="shared" si="23"/>
        <v>0</v>
      </c>
      <c r="I82" s="26">
        <f t="shared" si="24"/>
        <v>0</v>
      </c>
      <c r="J82" s="58">
        <f t="shared" si="25"/>
        <v>0</v>
      </c>
      <c r="K82" s="24">
        <v>114.82</v>
      </c>
      <c r="L82" s="36">
        <v>114.82</v>
      </c>
      <c r="M82" s="36">
        <v>115.01</v>
      </c>
      <c r="N82" s="37">
        <v>115.04</v>
      </c>
      <c r="O82" s="73">
        <f t="shared" si="26"/>
        <v>0</v>
      </c>
      <c r="P82" s="36">
        <f t="shared" si="27"/>
        <v>0.19000000000001194</v>
      </c>
      <c r="Q82" s="37">
        <f t="shared" si="27"/>
        <v>0.22000000000001307</v>
      </c>
      <c r="R82" s="8"/>
    </row>
    <row r="83" spans="1:18" s="17" customFormat="1" ht="15" hidden="1" customHeight="1" x14ac:dyDescent="0.25">
      <c r="A83" s="18" t="s">
        <v>97</v>
      </c>
      <c r="B83" s="25">
        <v>113632</v>
      </c>
      <c r="C83" s="20">
        <v>0.2</v>
      </c>
      <c r="D83" s="57">
        <v>9371</v>
      </c>
      <c r="E83" s="26">
        <v>9371</v>
      </c>
      <c r="F83" s="26">
        <v>9371</v>
      </c>
      <c r="G83" s="58">
        <v>9371</v>
      </c>
      <c r="H83" s="65">
        <f t="shared" si="23"/>
        <v>0</v>
      </c>
      <c r="I83" s="26">
        <f t="shared" si="24"/>
        <v>0</v>
      </c>
      <c r="J83" s="58">
        <f t="shared" si="25"/>
        <v>0</v>
      </c>
      <c r="K83" s="24">
        <v>114.79</v>
      </c>
      <c r="L83" s="36">
        <v>114.79</v>
      </c>
      <c r="M83" s="36">
        <v>114.98</v>
      </c>
      <c r="N83" s="37">
        <v>115.01</v>
      </c>
      <c r="O83" s="73">
        <f t="shared" si="26"/>
        <v>0</v>
      </c>
      <c r="P83" s="36">
        <f t="shared" si="27"/>
        <v>0.18999999999999773</v>
      </c>
      <c r="Q83" s="37">
        <f t="shared" si="27"/>
        <v>0.21999999999999886</v>
      </c>
      <c r="R83" s="8"/>
    </row>
    <row r="84" spans="1:18" s="17" customFormat="1" ht="15" hidden="1" customHeight="1" x14ac:dyDescent="0.25">
      <c r="A84" s="18" t="s">
        <v>97</v>
      </c>
      <c r="B84" s="25">
        <v>113539</v>
      </c>
      <c r="C84" s="20">
        <v>0.2</v>
      </c>
      <c r="D84" s="57">
        <v>9371</v>
      </c>
      <c r="E84" s="26">
        <v>9371</v>
      </c>
      <c r="F84" s="26">
        <v>9371</v>
      </c>
      <c r="G84" s="58">
        <v>9371</v>
      </c>
      <c r="H84" s="65">
        <f t="shared" si="23"/>
        <v>0</v>
      </c>
      <c r="I84" s="26">
        <f t="shared" si="24"/>
        <v>0</v>
      </c>
      <c r="J84" s="58">
        <f t="shared" si="25"/>
        <v>0</v>
      </c>
      <c r="K84" s="24">
        <v>114.71</v>
      </c>
      <c r="L84" s="36">
        <v>114.71</v>
      </c>
      <c r="M84" s="36">
        <v>114.91</v>
      </c>
      <c r="N84" s="37">
        <v>114.95</v>
      </c>
      <c r="O84" s="73">
        <f t="shared" si="26"/>
        <v>0</v>
      </c>
      <c r="P84" s="36">
        <f t="shared" si="27"/>
        <v>0.20000000000000284</v>
      </c>
      <c r="Q84" s="37">
        <f t="shared" si="27"/>
        <v>0.24000000000000909</v>
      </c>
      <c r="R84" s="8"/>
    </row>
    <row r="85" spans="1:18" s="17" customFormat="1" ht="15" hidden="1" customHeight="1" x14ac:dyDescent="0.25">
      <c r="A85" s="18" t="s">
        <v>97</v>
      </c>
      <c r="B85" s="25">
        <v>113080</v>
      </c>
      <c r="C85" s="20">
        <v>0.2</v>
      </c>
      <c r="D85" s="57">
        <v>9672</v>
      </c>
      <c r="E85" s="26">
        <v>9672</v>
      </c>
      <c r="F85" s="26">
        <v>9672</v>
      </c>
      <c r="G85" s="58">
        <v>9672</v>
      </c>
      <c r="H85" s="65">
        <f t="shared" si="23"/>
        <v>0</v>
      </c>
      <c r="I85" s="26">
        <f t="shared" si="24"/>
        <v>0</v>
      </c>
      <c r="J85" s="58">
        <f t="shared" si="25"/>
        <v>0</v>
      </c>
      <c r="K85" s="24">
        <v>114.28</v>
      </c>
      <c r="L85" s="36">
        <v>114.28</v>
      </c>
      <c r="M85" s="36">
        <v>114.57</v>
      </c>
      <c r="N85" s="37">
        <v>114.62</v>
      </c>
      <c r="O85" s="73">
        <f t="shared" si="26"/>
        <v>0</v>
      </c>
      <c r="P85" s="36">
        <f t="shared" si="27"/>
        <v>0.28999999999999204</v>
      </c>
      <c r="Q85" s="37">
        <f t="shared" si="27"/>
        <v>0.34000000000000341</v>
      </c>
      <c r="R85" s="8"/>
    </row>
    <row r="86" spans="1:18" s="17" customFormat="1" ht="15" hidden="1" customHeight="1" x14ac:dyDescent="0.25">
      <c r="A86" s="18" t="s">
        <v>97</v>
      </c>
      <c r="B86" s="25">
        <v>112547</v>
      </c>
      <c r="C86" s="20">
        <v>0.2</v>
      </c>
      <c r="D86" s="57">
        <v>9672</v>
      </c>
      <c r="E86" s="26">
        <v>9672</v>
      </c>
      <c r="F86" s="26">
        <v>9672</v>
      </c>
      <c r="G86" s="58">
        <v>9672</v>
      </c>
      <c r="H86" s="65">
        <f t="shared" si="23"/>
        <v>0</v>
      </c>
      <c r="I86" s="26">
        <f t="shared" si="24"/>
        <v>0</v>
      </c>
      <c r="J86" s="58">
        <f t="shared" si="25"/>
        <v>0</v>
      </c>
      <c r="K86" s="24">
        <v>113.84</v>
      </c>
      <c r="L86" s="36">
        <v>113.84</v>
      </c>
      <c r="M86" s="36">
        <v>114.24</v>
      </c>
      <c r="N86" s="37">
        <v>114.3</v>
      </c>
      <c r="O86" s="73">
        <f t="shared" si="26"/>
        <v>0</v>
      </c>
      <c r="P86" s="36">
        <f t="shared" si="27"/>
        <v>0.39999999999999147</v>
      </c>
      <c r="Q86" s="37">
        <f t="shared" si="27"/>
        <v>0.45999999999999375</v>
      </c>
      <c r="R86" s="8"/>
    </row>
    <row r="87" spans="1:18" s="17" customFormat="1" ht="15" hidden="1" customHeight="1" x14ac:dyDescent="0.25">
      <c r="A87" s="18" t="s">
        <v>97</v>
      </c>
      <c r="B87" s="25">
        <v>111983</v>
      </c>
      <c r="C87" s="20">
        <v>0.2</v>
      </c>
      <c r="D87" s="57">
        <v>10004</v>
      </c>
      <c r="E87" s="26">
        <v>10004</v>
      </c>
      <c r="F87" s="26">
        <v>10004</v>
      </c>
      <c r="G87" s="58">
        <v>10004</v>
      </c>
      <c r="H87" s="65">
        <f t="shared" si="23"/>
        <v>0</v>
      </c>
      <c r="I87" s="26">
        <f t="shared" si="24"/>
        <v>0</v>
      </c>
      <c r="J87" s="58">
        <f t="shared" si="25"/>
        <v>0</v>
      </c>
      <c r="K87" s="24">
        <v>113.41</v>
      </c>
      <c r="L87" s="36">
        <v>113.4</v>
      </c>
      <c r="M87" s="36">
        <v>113.92</v>
      </c>
      <c r="N87" s="37">
        <v>114</v>
      </c>
      <c r="O87" s="73">
        <f t="shared" si="26"/>
        <v>-9.9999999999909051E-3</v>
      </c>
      <c r="P87" s="36">
        <f t="shared" si="27"/>
        <v>0.51000000000000512</v>
      </c>
      <c r="Q87" s="37">
        <f t="shared" si="27"/>
        <v>0.59999999999999432</v>
      </c>
      <c r="R87" s="8"/>
    </row>
    <row r="88" spans="1:18" s="17" customFormat="1" ht="15" hidden="1" customHeight="1" x14ac:dyDescent="0.25">
      <c r="A88" s="18" t="s">
        <v>97</v>
      </c>
      <c r="B88" s="25">
        <v>111861</v>
      </c>
      <c r="C88" s="20">
        <v>0.2</v>
      </c>
      <c r="D88" s="57">
        <v>10004</v>
      </c>
      <c r="E88" s="26">
        <v>10004</v>
      </c>
      <c r="F88" s="26">
        <v>10004</v>
      </c>
      <c r="G88" s="58">
        <v>10004</v>
      </c>
      <c r="H88" s="65">
        <f t="shared" si="23"/>
        <v>0</v>
      </c>
      <c r="I88" s="26">
        <f t="shared" si="24"/>
        <v>0</v>
      </c>
      <c r="J88" s="58">
        <f t="shared" si="25"/>
        <v>0</v>
      </c>
      <c r="K88" s="24">
        <v>113.24</v>
      </c>
      <c r="L88" s="36">
        <v>113.24</v>
      </c>
      <c r="M88" s="36">
        <v>113.84</v>
      </c>
      <c r="N88" s="37">
        <v>113.93</v>
      </c>
      <c r="O88" s="73">
        <f t="shared" si="26"/>
        <v>0</v>
      </c>
      <c r="P88" s="36">
        <f t="shared" si="27"/>
        <v>0.60000000000000853</v>
      </c>
      <c r="Q88" s="37">
        <f t="shared" si="27"/>
        <v>0.69000000000001194</v>
      </c>
      <c r="R88" s="8"/>
    </row>
    <row r="89" spans="1:18" s="17" customFormat="1" ht="15" hidden="1" customHeight="1" x14ac:dyDescent="0.25">
      <c r="A89" s="18" t="s">
        <v>97</v>
      </c>
      <c r="B89" s="25">
        <v>111833.5</v>
      </c>
      <c r="C89" s="20">
        <v>0.2</v>
      </c>
      <c r="D89" s="57" t="s">
        <v>61</v>
      </c>
      <c r="E89" s="26" t="s">
        <v>61</v>
      </c>
      <c r="F89" s="26" t="s">
        <v>61</v>
      </c>
      <c r="G89" s="58" t="s">
        <v>61</v>
      </c>
      <c r="H89" s="66"/>
      <c r="I89" s="66"/>
      <c r="J89" s="67"/>
      <c r="K89" s="10"/>
      <c r="L89" s="38"/>
      <c r="M89" s="38"/>
      <c r="N89" s="39"/>
      <c r="O89" s="41"/>
      <c r="P89" s="38"/>
      <c r="Q89" s="39"/>
      <c r="R89" s="8"/>
    </row>
    <row r="90" spans="1:18" s="17" customFormat="1" ht="15" hidden="1" customHeight="1" x14ac:dyDescent="0.25">
      <c r="A90" s="18" t="s">
        <v>97</v>
      </c>
      <c r="B90" s="25">
        <v>111799</v>
      </c>
      <c r="C90" s="20">
        <v>0.2</v>
      </c>
      <c r="D90" s="57">
        <v>10004</v>
      </c>
      <c r="E90" s="26">
        <v>10004</v>
      </c>
      <c r="F90" s="26">
        <v>10004</v>
      </c>
      <c r="G90" s="58">
        <v>10004</v>
      </c>
      <c r="H90" s="65">
        <f t="shared" si="23"/>
        <v>0</v>
      </c>
      <c r="I90" s="26">
        <f t="shared" si="24"/>
        <v>0</v>
      </c>
      <c r="J90" s="58">
        <f t="shared" si="25"/>
        <v>0</v>
      </c>
      <c r="K90" s="24">
        <v>113.33</v>
      </c>
      <c r="L90" s="36">
        <v>113.32</v>
      </c>
      <c r="M90" s="36">
        <v>113.59</v>
      </c>
      <c r="N90" s="37">
        <v>113.71</v>
      </c>
      <c r="O90" s="73">
        <f t="shared" ref="O90:O95" si="28">L90-K90</f>
        <v>-1.0000000000005116E-2</v>
      </c>
      <c r="P90" s="36">
        <f t="shared" ref="P90:Q95" si="29">M90-K90</f>
        <v>0.26000000000000512</v>
      </c>
      <c r="Q90" s="37">
        <f t="shared" si="29"/>
        <v>0.39000000000000057</v>
      </c>
      <c r="R90" s="8"/>
    </row>
    <row r="91" spans="1:18" s="17" customFormat="1" ht="15" hidden="1" customHeight="1" x14ac:dyDescent="0.25">
      <c r="A91" s="18" t="s">
        <v>97</v>
      </c>
      <c r="B91" s="25">
        <v>111699</v>
      </c>
      <c r="C91" s="20">
        <v>0.2</v>
      </c>
      <c r="D91" s="57">
        <v>10004</v>
      </c>
      <c r="E91" s="26">
        <v>10004</v>
      </c>
      <c r="F91" s="26">
        <v>10004</v>
      </c>
      <c r="G91" s="58">
        <v>10004</v>
      </c>
      <c r="H91" s="65">
        <f t="shared" si="23"/>
        <v>0</v>
      </c>
      <c r="I91" s="26">
        <f t="shared" si="24"/>
        <v>0</v>
      </c>
      <c r="J91" s="58">
        <f t="shared" si="25"/>
        <v>0</v>
      </c>
      <c r="K91" s="24">
        <v>113.25</v>
      </c>
      <c r="L91" s="36">
        <v>113.24</v>
      </c>
      <c r="M91" s="36">
        <v>113.52</v>
      </c>
      <c r="N91" s="37">
        <v>113.65</v>
      </c>
      <c r="O91" s="73">
        <f t="shared" si="28"/>
        <v>-1.0000000000005116E-2</v>
      </c>
      <c r="P91" s="36">
        <f t="shared" si="29"/>
        <v>0.26999999999999602</v>
      </c>
      <c r="Q91" s="37">
        <f t="shared" si="29"/>
        <v>0.4100000000000108</v>
      </c>
      <c r="R91" s="8"/>
    </row>
    <row r="92" spans="1:18" s="17" customFormat="1" ht="15" hidden="1" customHeight="1" x14ac:dyDescent="0.25">
      <c r="A92" s="18" t="s">
        <v>97</v>
      </c>
      <c r="B92" s="25">
        <v>111409</v>
      </c>
      <c r="C92" s="20">
        <v>0.2</v>
      </c>
      <c r="D92" s="57">
        <v>10004</v>
      </c>
      <c r="E92" s="26">
        <v>10004</v>
      </c>
      <c r="F92" s="26">
        <v>10004</v>
      </c>
      <c r="G92" s="58">
        <v>10004</v>
      </c>
      <c r="H92" s="65">
        <f t="shared" si="23"/>
        <v>0</v>
      </c>
      <c r="I92" s="26">
        <f t="shared" si="24"/>
        <v>0</v>
      </c>
      <c r="J92" s="58">
        <f t="shared" si="25"/>
        <v>0</v>
      </c>
      <c r="K92" s="24">
        <v>112.98</v>
      </c>
      <c r="L92" s="36">
        <v>112.97</v>
      </c>
      <c r="M92" s="36">
        <v>113.3</v>
      </c>
      <c r="N92" s="37">
        <v>113.45</v>
      </c>
      <c r="O92" s="73">
        <f t="shared" si="28"/>
        <v>-1.0000000000005116E-2</v>
      </c>
      <c r="P92" s="36">
        <f t="shared" si="29"/>
        <v>0.31999999999999318</v>
      </c>
      <c r="Q92" s="37">
        <f t="shared" si="29"/>
        <v>0.48000000000000398</v>
      </c>
      <c r="R92" s="8"/>
    </row>
    <row r="93" spans="1:18" s="17" customFormat="1" ht="15" hidden="1" customHeight="1" x14ac:dyDescent="0.25">
      <c r="A93" s="18" t="s">
        <v>97</v>
      </c>
      <c r="B93" s="25">
        <v>110813</v>
      </c>
      <c r="C93" s="20">
        <v>0.2</v>
      </c>
      <c r="D93" s="57">
        <v>10108</v>
      </c>
      <c r="E93" s="26">
        <v>10108</v>
      </c>
      <c r="F93" s="26">
        <v>10108</v>
      </c>
      <c r="G93" s="58">
        <v>10108</v>
      </c>
      <c r="H93" s="65">
        <f t="shared" si="23"/>
        <v>0</v>
      </c>
      <c r="I93" s="26">
        <f t="shared" si="24"/>
        <v>0</v>
      </c>
      <c r="J93" s="58">
        <f t="shared" si="25"/>
        <v>0</v>
      </c>
      <c r="K93" s="24">
        <v>112.7</v>
      </c>
      <c r="L93" s="36">
        <v>112.69</v>
      </c>
      <c r="M93" s="36">
        <v>113.08</v>
      </c>
      <c r="N93" s="37">
        <v>113.25</v>
      </c>
      <c r="O93" s="73">
        <f t="shared" si="28"/>
        <v>-1.0000000000005116E-2</v>
      </c>
      <c r="P93" s="36">
        <f t="shared" si="29"/>
        <v>0.37999999999999545</v>
      </c>
      <c r="Q93" s="37">
        <f t="shared" si="29"/>
        <v>0.56000000000000227</v>
      </c>
      <c r="R93" s="8"/>
    </row>
    <row r="94" spans="1:18" s="17" customFormat="1" ht="15" hidden="1" customHeight="1" x14ac:dyDescent="0.25">
      <c r="A94" s="18" t="s">
        <v>97</v>
      </c>
      <c r="B94" s="25">
        <v>110549</v>
      </c>
      <c r="C94" s="20">
        <v>0.2</v>
      </c>
      <c r="D94" s="57">
        <v>10108</v>
      </c>
      <c r="E94" s="26">
        <v>10108</v>
      </c>
      <c r="F94" s="26">
        <v>10108</v>
      </c>
      <c r="G94" s="58">
        <v>10108</v>
      </c>
      <c r="H94" s="65">
        <f t="shared" si="23"/>
        <v>0</v>
      </c>
      <c r="I94" s="26">
        <f t="shared" si="24"/>
        <v>0</v>
      </c>
      <c r="J94" s="58">
        <f t="shared" si="25"/>
        <v>0</v>
      </c>
      <c r="K94" s="24">
        <v>112.56</v>
      </c>
      <c r="L94" s="36">
        <v>112.55</v>
      </c>
      <c r="M94" s="36">
        <v>112.99</v>
      </c>
      <c r="N94" s="37">
        <v>113.17</v>
      </c>
      <c r="O94" s="73">
        <f t="shared" si="28"/>
        <v>-1.0000000000005116E-2</v>
      </c>
      <c r="P94" s="36">
        <f t="shared" si="29"/>
        <v>0.42999999999999261</v>
      </c>
      <c r="Q94" s="37">
        <f t="shared" si="29"/>
        <v>0.62000000000000455</v>
      </c>
      <c r="R94" s="8"/>
    </row>
    <row r="95" spans="1:18" s="17" customFormat="1" ht="15" hidden="1" customHeight="1" x14ac:dyDescent="0.25">
      <c r="A95" s="18" t="s">
        <v>97</v>
      </c>
      <c r="B95" s="25">
        <v>110454</v>
      </c>
      <c r="C95" s="20">
        <v>0.2</v>
      </c>
      <c r="D95" s="57">
        <v>10538</v>
      </c>
      <c r="E95" s="26">
        <v>10538</v>
      </c>
      <c r="F95" s="26">
        <v>10538</v>
      </c>
      <c r="G95" s="58">
        <v>10538</v>
      </c>
      <c r="H95" s="65">
        <f t="shared" si="23"/>
        <v>0</v>
      </c>
      <c r="I95" s="26">
        <f t="shared" si="24"/>
        <v>0</v>
      </c>
      <c r="J95" s="58">
        <f t="shared" si="25"/>
        <v>0</v>
      </c>
      <c r="K95" s="24">
        <v>112.48</v>
      </c>
      <c r="L95" s="36">
        <v>112.48</v>
      </c>
      <c r="M95" s="36">
        <v>112.94</v>
      </c>
      <c r="N95" s="37">
        <v>113.13</v>
      </c>
      <c r="O95" s="73">
        <f t="shared" si="28"/>
        <v>0</v>
      </c>
      <c r="P95" s="36">
        <f t="shared" si="29"/>
        <v>0.45999999999999375</v>
      </c>
      <c r="Q95" s="37">
        <f t="shared" si="29"/>
        <v>0.64999999999999147</v>
      </c>
      <c r="R95" s="8"/>
    </row>
    <row r="96" spans="1:18" s="17" customFormat="1" ht="15" hidden="1" customHeight="1" x14ac:dyDescent="0.25">
      <c r="A96" s="18" t="s">
        <v>97</v>
      </c>
      <c r="B96" s="25">
        <v>110399</v>
      </c>
      <c r="C96" s="20">
        <v>0.2</v>
      </c>
      <c r="D96" s="57" t="s">
        <v>61</v>
      </c>
      <c r="E96" s="26" t="s">
        <v>61</v>
      </c>
      <c r="F96" s="26" t="s">
        <v>61</v>
      </c>
      <c r="G96" s="58" t="s">
        <v>61</v>
      </c>
      <c r="H96" s="66"/>
      <c r="I96" s="66"/>
      <c r="J96" s="67"/>
      <c r="K96" s="10"/>
      <c r="L96" s="38"/>
      <c r="M96" s="38"/>
      <c r="N96" s="39"/>
      <c r="O96" s="41"/>
      <c r="P96" s="38"/>
      <c r="Q96" s="39"/>
      <c r="R96" s="8"/>
    </row>
    <row r="97" spans="1:18" s="17" customFormat="1" ht="15" hidden="1" customHeight="1" x14ac:dyDescent="0.25">
      <c r="A97" s="18" t="s">
        <v>97</v>
      </c>
      <c r="B97" s="25">
        <v>110346</v>
      </c>
      <c r="C97" s="20">
        <v>0.2</v>
      </c>
      <c r="D97" s="57">
        <v>10538</v>
      </c>
      <c r="E97" s="26">
        <v>10538</v>
      </c>
      <c r="F97" s="26">
        <v>10538</v>
      </c>
      <c r="G97" s="58">
        <v>10538</v>
      </c>
      <c r="H97" s="65">
        <f t="shared" si="23"/>
        <v>0</v>
      </c>
      <c r="I97" s="26">
        <f t="shared" si="24"/>
        <v>0</v>
      </c>
      <c r="J97" s="58">
        <f t="shared" si="25"/>
        <v>0</v>
      </c>
      <c r="K97" s="24">
        <v>112.48</v>
      </c>
      <c r="L97" s="36">
        <v>112.47</v>
      </c>
      <c r="M97" s="36">
        <v>112.67</v>
      </c>
      <c r="N97" s="37">
        <v>112.91</v>
      </c>
      <c r="O97" s="73">
        <f t="shared" ref="O97:O101" si="30">L97-K97</f>
        <v>-1.0000000000005116E-2</v>
      </c>
      <c r="P97" s="36">
        <f t="shared" ref="P97:Q101" si="31">M97-K97</f>
        <v>0.18999999999999773</v>
      </c>
      <c r="Q97" s="37">
        <f t="shared" si="31"/>
        <v>0.43999999999999773</v>
      </c>
      <c r="R97" s="8"/>
    </row>
    <row r="98" spans="1:18" s="17" customFormat="1" ht="15" hidden="1" customHeight="1" x14ac:dyDescent="0.25">
      <c r="A98" s="18" t="s">
        <v>97</v>
      </c>
      <c r="B98" s="25">
        <v>110243</v>
      </c>
      <c r="C98" s="20">
        <v>0.2</v>
      </c>
      <c r="D98" s="57">
        <v>10538</v>
      </c>
      <c r="E98" s="26">
        <v>10538</v>
      </c>
      <c r="F98" s="26">
        <v>10538</v>
      </c>
      <c r="G98" s="58">
        <v>10538</v>
      </c>
      <c r="H98" s="65">
        <f t="shared" si="23"/>
        <v>0</v>
      </c>
      <c r="I98" s="26">
        <f t="shared" si="24"/>
        <v>0</v>
      </c>
      <c r="J98" s="58">
        <f t="shared" si="25"/>
        <v>0</v>
      </c>
      <c r="K98" s="24">
        <v>112.39</v>
      </c>
      <c r="L98" s="36">
        <v>112.38</v>
      </c>
      <c r="M98" s="36">
        <v>112.59</v>
      </c>
      <c r="N98" s="37">
        <v>112.84</v>
      </c>
      <c r="O98" s="73">
        <f t="shared" si="30"/>
        <v>-1.0000000000005116E-2</v>
      </c>
      <c r="P98" s="36">
        <f t="shared" si="31"/>
        <v>0.20000000000000284</v>
      </c>
      <c r="Q98" s="37">
        <f t="shared" si="31"/>
        <v>0.46000000000000796</v>
      </c>
      <c r="R98" s="8"/>
    </row>
    <row r="99" spans="1:18" s="17" customFormat="1" ht="15" hidden="1" customHeight="1" x14ac:dyDescent="0.25">
      <c r="A99" s="18" t="s">
        <v>97</v>
      </c>
      <c r="B99" s="25">
        <v>109208</v>
      </c>
      <c r="C99" s="20">
        <v>0.2</v>
      </c>
      <c r="D99" s="57">
        <v>10538</v>
      </c>
      <c r="E99" s="26">
        <v>10538</v>
      </c>
      <c r="F99" s="26">
        <v>10538</v>
      </c>
      <c r="G99" s="58">
        <v>10538</v>
      </c>
      <c r="H99" s="65">
        <f t="shared" si="23"/>
        <v>0</v>
      </c>
      <c r="I99" s="26">
        <f t="shared" si="24"/>
        <v>0</v>
      </c>
      <c r="J99" s="58">
        <f t="shared" si="25"/>
        <v>0</v>
      </c>
      <c r="K99" s="24">
        <v>111.09</v>
      </c>
      <c r="L99" s="36">
        <v>111.06</v>
      </c>
      <c r="M99" s="36">
        <v>111.56</v>
      </c>
      <c r="N99" s="37">
        <v>112.04</v>
      </c>
      <c r="O99" s="73">
        <f t="shared" si="30"/>
        <v>-3.0000000000001137E-2</v>
      </c>
      <c r="P99" s="36">
        <f t="shared" si="31"/>
        <v>0.46999999999999886</v>
      </c>
      <c r="Q99" s="37">
        <f t="shared" si="31"/>
        <v>0.98000000000000398</v>
      </c>
      <c r="R99" s="8"/>
    </row>
    <row r="100" spans="1:18" s="17" customFormat="1" ht="15" hidden="1" customHeight="1" x14ac:dyDescent="0.25">
      <c r="A100" s="18" t="s">
        <v>97</v>
      </c>
      <c r="B100" s="25">
        <v>108454</v>
      </c>
      <c r="C100" s="20">
        <v>0.2</v>
      </c>
      <c r="D100" s="57">
        <v>10538</v>
      </c>
      <c r="E100" s="26">
        <v>10538</v>
      </c>
      <c r="F100" s="26">
        <v>10538</v>
      </c>
      <c r="G100" s="58">
        <v>10538</v>
      </c>
      <c r="H100" s="65">
        <f t="shared" si="23"/>
        <v>0</v>
      </c>
      <c r="I100" s="26">
        <f t="shared" si="24"/>
        <v>0</v>
      </c>
      <c r="J100" s="58">
        <f t="shared" si="25"/>
        <v>0</v>
      </c>
      <c r="K100" s="24">
        <v>109.85</v>
      </c>
      <c r="L100" s="36">
        <v>109.79</v>
      </c>
      <c r="M100" s="36">
        <v>110.7</v>
      </c>
      <c r="N100" s="37">
        <v>111.44</v>
      </c>
      <c r="O100" s="73">
        <f t="shared" si="30"/>
        <v>-5.9999999999988063E-2</v>
      </c>
      <c r="P100" s="36">
        <f t="shared" si="31"/>
        <v>0.85000000000000853</v>
      </c>
      <c r="Q100" s="37">
        <f t="shared" si="31"/>
        <v>1.6499999999999915</v>
      </c>
      <c r="R100" s="8"/>
    </row>
    <row r="101" spans="1:18" s="17" customFormat="1" ht="15" customHeight="1" x14ac:dyDescent="0.25">
      <c r="A101" s="18" t="s">
        <v>97</v>
      </c>
      <c r="B101" s="25">
        <v>108354</v>
      </c>
      <c r="C101" s="20">
        <v>0.2</v>
      </c>
      <c r="D101" s="57">
        <v>10538</v>
      </c>
      <c r="E101" s="26">
        <v>10538</v>
      </c>
      <c r="F101" s="26">
        <v>10538</v>
      </c>
      <c r="G101" s="58">
        <v>10538</v>
      </c>
      <c r="H101" s="65">
        <f t="shared" si="23"/>
        <v>0</v>
      </c>
      <c r="I101" s="26">
        <f t="shared" si="24"/>
        <v>0</v>
      </c>
      <c r="J101" s="58">
        <f t="shared" si="25"/>
        <v>0</v>
      </c>
      <c r="K101" s="24">
        <v>109.74</v>
      </c>
      <c r="L101" s="36">
        <v>109.69</v>
      </c>
      <c r="M101" s="36">
        <v>110.63</v>
      </c>
      <c r="N101" s="37">
        <v>111.38</v>
      </c>
      <c r="O101" s="73">
        <f t="shared" si="30"/>
        <v>-4.9999999999997158E-2</v>
      </c>
      <c r="P101" s="36">
        <f t="shared" si="31"/>
        <v>0.89000000000000057</v>
      </c>
      <c r="Q101" s="37">
        <f t="shared" si="31"/>
        <v>1.6899999999999977</v>
      </c>
      <c r="R101" s="8"/>
    </row>
    <row r="102" spans="1:18" s="17" customFormat="1" ht="15" customHeight="1" x14ac:dyDescent="0.25">
      <c r="A102" s="18" t="s">
        <v>97</v>
      </c>
      <c r="B102" s="25">
        <v>108339</v>
      </c>
      <c r="C102" s="20">
        <v>0.2</v>
      </c>
      <c r="D102" s="112" t="s">
        <v>102</v>
      </c>
      <c r="E102" s="113"/>
      <c r="F102" s="113"/>
      <c r="G102" s="114"/>
      <c r="H102" s="66"/>
      <c r="I102" s="66"/>
      <c r="J102" s="67"/>
      <c r="K102" s="10"/>
      <c r="L102" s="38"/>
      <c r="M102" s="38"/>
      <c r="N102" s="39"/>
      <c r="O102" s="41"/>
      <c r="P102" s="38"/>
      <c r="Q102" s="39"/>
      <c r="R102" s="8"/>
    </row>
    <row r="103" spans="1:18" s="17" customFormat="1" ht="15" customHeight="1" x14ac:dyDescent="0.25">
      <c r="A103" s="18" t="s">
        <v>97</v>
      </c>
      <c r="B103" s="25">
        <v>108323</v>
      </c>
      <c r="C103" s="20">
        <v>0.2</v>
      </c>
      <c r="D103" s="57">
        <v>10538</v>
      </c>
      <c r="E103" s="26">
        <v>10538</v>
      </c>
      <c r="F103" s="26">
        <v>10538</v>
      </c>
      <c r="G103" s="58">
        <v>10538</v>
      </c>
      <c r="H103" s="65">
        <f t="shared" si="23"/>
        <v>0</v>
      </c>
      <c r="I103" s="26">
        <f t="shared" si="24"/>
        <v>0</v>
      </c>
      <c r="J103" s="58">
        <f t="shared" si="25"/>
        <v>0</v>
      </c>
      <c r="K103" s="24">
        <v>109.68</v>
      </c>
      <c r="L103" s="36">
        <v>109.62</v>
      </c>
      <c r="M103" s="36">
        <v>110.56</v>
      </c>
      <c r="N103" s="37">
        <v>111.13</v>
      </c>
      <c r="O103" s="73">
        <f t="shared" ref="O103:O151" si="32">L103-K103</f>
        <v>-6.0000000000002274E-2</v>
      </c>
      <c r="P103" s="36">
        <f t="shared" ref="P103:Q136" si="33">M103-K103</f>
        <v>0.87999999999999545</v>
      </c>
      <c r="Q103" s="37">
        <f t="shared" si="33"/>
        <v>1.5099999999999909</v>
      </c>
      <c r="R103" s="8"/>
    </row>
    <row r="104" spans="1:18" s="17" customFormat="1" ht="15" customHeight="1" x14ac:dyDescent="0.25">
      <c r="A104" s="18" t="s">
        <v>97</v>
      </c>
      <c r="B104" s="25">
        <v>108221</v>
      </c>
      <c r="C104" s="20">
        <v>0.2</v>
      </c>
      <c r="D104" s="57">
        <v>11058</v>
      </c>
      <c r="E104" s="26">
        <v>11058</v>
      </c>
      <c r="F104" s="26">
        <v>11058</v>
      </c>
      <c r="G104" s="58">
        <v>11058</v>
      </c>
      <c r="H104" s="65">
        <f t="shared" si="23"/>
        <v>0</v>
      </c>
      <c r="I104" s="26">
        <f t="shared" si="24"/>
        <v>0</v>
      </c>
      <c r="J104" s="58">
        <f t="shared" si="25"/>
        <v>0</v>
      </c>
      <c r="K104" s="24">
        <v>109.54</v>
      </c>
      <c r="L104" s="36">
        <v>109.47</v>
      </c>
      <c r="M104" s="36">
        <v>110.5</v>
      </c>
      <c r="N104" s="37">
        <v>111.1</v>
      </c>
      <c r="O104" s="73">
        <f t="shared" si="32"/>
        <v>-7.000000000000739E-2</v>
      </c>
      <c r="P104" s="36">
        <f t="shared" si="33"/>
        <v>0.95999999999999375</v>
      </c>
      <c r="Q104" s="37">
        <f t="shared" si="33"/>
        <v>1.6299999999999955</v>
      </c>
      <c r="R104" s="8"/>
    </row>
    <row r="105" spans="1:18" s="17" customFormat="1" ht="15" customHeight="1" x14ac:dyDescent="0.25">
      <c r="A105" s="18" t="s">
        <v>97</v>
      </c>
      <c r="B105" s="25">
        <v>107598</v>
      </c>
      <c r="C105" s="20">
        <v>0.2</v>
      </c>
      <c r="D105" s="57">
        <v>11058</v>
      </c>
      <c r="E105" s="26">
        <v>11058</v>
      </c>
      <c r="F105" s="26">
        <v>11058</v>
      </c>
      <c r="G105" s="58">
        <v>11058</v>
      </c>
      <c r="H105" s="65">
        <f t="shared" si="23"/>
        <v>0</v>
      </c>
      <c r="I105" s="26">
        <f t="shared" si="24"/>
        <v>0</v>
      </c>
      <c r="J105" s="58">
        <f t="shared" si="25"/>
        <v>0</v>
      </c>
      <c r="K105" s="24">
        <v>108.77</v>
      </c>
      <c r="L105" s="36">
        <v>108.66</v>
      </c>
      <c r="M105" s="36">
        <v>110.14</v>
      </c>
      <c r="N105" s="37">
        <v>110.89</v>
      </c>
      <c r="O105" s="73">
        <f t="shared" si="32"/>
        <v>-0.10999999999999943</v>
      </c>
      <c r="P105" s="36">
        <f t="shared" si="33"/>
        <v>1.3700000000000045</v>
      </c>
      <c r="Q105" s="37">
        <f t="shared" si="33"/>
        <v>2.230000000000004</v>
      </c>
      <c r="R105" s="8"/>
    </row>
    <row r="106" spans="1:18" s="17" customFormat="1" ht="15" customHeight="1" x14ac:dyDescent="0.25">
      <c r="A106" s="18" t="s">
        <v>97</v>
      </c>
      <c r="B106" s="25">
        <v>106727</v>
      </c>
      <c r="C106" s="20">
        <v>0.2</v>
      </c>
      <c r="D106" s="57">
        <v>11058</v>
      </c>
      <c r="E106" s="26">
        <v>11058</v>
      </c>
      <c r="F106" s="26">
        <v>11058</v>
      </c>
      <c r="G106" s="58">
        <v>11058</v>
      </c>
      <c r="H106" s="65">
        <f t="shared" si="23"/>
        <v>0</v>
      </c>
      <c r="I106" s="26">
        <f t="shared" si="24"/>
        <v>0</v>
      </c>
      <c r="J106" s="58">
        <f t="shared" si="25"/>
        <v>0</v>
      </c>
      <c r="K106" s="24">
        <v>107.82</v>
      </c>
      <c r="L106" s="36">
        <v>107.68</v>
      </c>
      <c r="M106" s="36">
        <v>109.63</v>
      </c>
      <c r="N106" s="37">
        <v>110.51</v>
      </c>
      <c r="O106" s="73">
        <f t="shared" si="32"/>
        <v>-0.13999999999998636</v>
      </c>
      <c r="P106" s="36">
        <f t="shared" si="33"/>
        <v>1.8100000000000023</v>
      </c>
      <c r="Q106" s="37">
        <f t="shared" si="33"/>
        <v>2.8299999999999983</v>
      </c>
      <c r="R106" s="8"/>
    </row>
    <row r="107" spans="1:18" s="17" customFormat="1" ht="15" customHeight="1" x14ac:dyDescent="0.25">
      <c r="A107" s="18" t="s">
        <v>97</v>
      </c>
      <c r="B107" s="25">
        <v>105640</v>
      </c>
      <c r="C107" s="20">
        <v>0.2</v>
      </c>
      <c r="D107" s="57">
        <v>11058</v>
      </c>
      <c r="E107" s="26">
        <v>11058</v>
      </c>
      <c r="F107" s="26">
        <v>11058</v>
      </c>
      <c r="G107" s="58">
        <v>11058</v>
      </c>
      <c r="H107" s="65">
        <f t="shared" si="23"/>
        <v>0</v>
      </c>
      <c r="I107" s="26">
        <f t="shared" si="24"/>
        <v>0</v>
      </c>
      <c r="J107" s="58">
        <f t="shared" si="25"/>
        <v>0</v>
      </c>
      <c r="K107" s="24">
        <v>106.72</v>
      </c>
      <c r="L107" s="36">
        <v>106.37</v>
      </c>
      <c r="M107" s="36">
        <v>109.37</v>
      </c>
      <c r="N107" s="37">
        <v>110.36</v>
      </c>
      <c r="O107" s="73">
        <f t="shared" si="32"/>
        <v>-0.34999999999999432</v>
      </c>
      <c r="P107" s="36">
        <f t="shared" si="33"/>
        <v>2.6500000000000057</v>
      </c>
      <c r="Q107" s="37">
        <f t="shared" si="33"/>
        <v>3.9899999999999949</v>
      </c>
      <c r="R107" s="8"/>
    </row>
    <row r="108" spans="1:18" x14ac:dyDescent="0.25">
      <c r="A108" s="5" t="s">
        <v>4</v>
      </c>
      <c r="B108" s="26" t="s">
        <v>5</v>
      </c>
      <c r="C108" s="20">
        <v>0.2</v>
      </c>
      <c r="D108" s="57">
        <v>8528</v>
      </c>
      <c r="E108" s="28">
        <v>8528</v>
      </c>
      <c r="F108" s="28">
        <v>8528</v>
      </c>
      <c r="G108" s="59">
        <v>8528</v>
      </c>
      <c r="H108" s="65">
        <f t="shared" si="23"/>
        <v>0</v>
      </c>
      <c r="I108" s="26">
        <f t="shared" si="24"/>
        <v>0</v>
      </c>
      <c r="J108" s="58">
        <f t="shared" si="25"/>
        <v>0</v>
      </c>
      <c r="K108" s="73">
        <v>106.3</v>
      </c>
      <c r="L108" s="36">
        <v>105.88</v>
      </c>
      <c r="M108" s="36">
        <v>105.23</v>
      </c>
      <c r="N108" s="37">
        <v>104.73</v>
      </c>
      <c r="O108" s="73">
        <f t="shared" si="32"/>
        <v>-0.42000000000000171</v>
      </c>
      <c r="P108" s="36">
        <f t="shared" si="33"/>
        <v>-1.0699999999999932</v>
      </c>
      <c r="Q108" s="37">
        <f t="shared" si="33"/>
        <v>-1.1499999999999915</v>
      </c>
      <c r="R108" s="16" t="str">
        <f t="shared" ref="R108:R152" si="34">B108</f>
        <v>105083.*</v>
      </c>
    </row>
    <row r="109" spans="1:18" x14ac:dyDescent="0.25">
      <c r="A109" s="5" t="s">
        <v>4</v>
      </c>
      <c r="B109" s="26" t="s">
        <v>6</v>
      </c>
      <c r="C109" s="20">
        <v>0.2</v>
      </c>
      <c r="D109" s="57">
        <v>8573</v>
      </c>
      <c r="E109" s="28">
        <v>8573</v>
      </c>
      <c r="F109" s="28">
        <v>8573</v>
      </c>
      <c r="G109" s="59">
        <v>8573</v>
      </c>
      <c r="H109" s="68">
        <f t="shared" ref="H109:H114" si="35">E109-D109</f>
        <v>0</v>
      </c>
      <c r="I109" s="28">
        <f t="shared" ref="I109:I114" si="36">F109-D109</f>
        <v>0</v>
      </c>
      <c r="J109" s="59">
        <f>G109-D109</f>
        <v>0</v>
      </c>
      <c r="K109" s="73">
        <v>106.2</v>
      </c>
      <c r="L109" s="36">
        <v>105.74</v>
      </c>
      <c r="M109" s="36">
        <v>105</v>
      </c>
      <c r="N109" s="37">
        <v>104.39</v>
      </c>
      <c r="O109" s="24">
        <f t="shared" si="32"/>
        <v>-0.46000000000000796</v>
      </c>
      <c r="P109" s="23">
        <f t="shared" si="33"/>
        <v>-1.2000000000000028</v>
      </c>
      <c r="Q109" s="37">
        <f t="shared" si="33"/>
        <v>-1.3499999999999943</v>
      </c>
      <c r="R109" s="16" t="str">
        <f t="shared" si="34"/>
        <v>104805.*</v>
      </c>
    </row>
    <row r="110" spans="1:18" x14ac:dyDescent="0.25">
      <c r="A110" s="5" t="s">
        <v>7</v>
      </c>
      <c r="B110" s="26">
        <v>104527</v>
      </c>
      <c r="C110" s="20">
        <v>0.2</v>
      </c>
      <c r="D110" s="57">
        <v>9231</v>
      </c>
      <c r="E110" s="28">
        <v>8030</v>
      </c>
      <c r="F110" s="28">
        <v>6320</v>
      </c>
      <c r="G110" s="59">
        <v>5129</v>
      </c>
      <c r="H110" s="68">
        <f t="shared" si="35"/>
        <v>-1201</v>
      </c>
      <c r="I110" s="28">
        <f t="shared" si="36"/>
        <v>-2911</v>
      </c>
      <c r="J110" s="59">
        <f t="shared" ref="J110:J163" si="37">G110-D110</f>
        <v>-4102</v>
      </c>
      <c r="K110" s="73">
        <v>105.74</v>
      </c>
      <c r="L110" s="36">
        <v>105.41</v>
      </c>
      <c r="M110" s="36">
        <v>104.85</v>
      </c>
      <c r="N110" s="37">
        <v>104.36</v>
      </c>
      <c r="O110" s="24">
        <f t="shared" si="32"/>
        <v>-0.32999999999999829</v>
      </c>
      <c r="P110" s="23">
        <f t="shared" si="33"/>
        <v>-0.89000000000000057</v>
      </c>
      <c r="Q110" s="37">
        <f t="shared" si="33"/>
        <v>-1.0499999999999972</v>
      </c>
      <c r="R110" s="16">
        <f t="shared" si="34"/>
        <v>104527</v>
      </c>
    </row>
    <row r="111" spans="1:18" x14ac:dyDescent="0.25">
      <c r="A111" s="5" t="s">
        <v>7</v>
      </c>
      <c r="B111" s="26">
        <v>103364</v>
      </c>
      <c r="C111" s="20">
        <v>0.2</v>
      </c>
      <c r="D111" s="57">
        <v>9690</v>
      </c>
      <c r="E111" s="28">
        <v>8532</v>
      </c>
      <c r="F111" s="28">
        <v>6861</v>
      </c>
      <c r="G111" s="59">
        <v>5715</v>
      </c>
      <c r="H111" s="68">
        <f t="shared" si="35"/>
        <v>-1158</v>
      </c>
      <c r="I111" s="28">
        <f t="shared" si="36"/>
        <v>-2829</v>
      </c>
      <c r="J111" s="59">
        <f t="shared" si="37"/>
        <v>-3975</v>
      </c>
      <c r="K111" s="73">
        <v>105.18</v>
      </c>
      <c r="L111" s="36">
        <v>104.87</v>
      </c>
      <c r="M111" s="36">
        <v>104.33</v>
      </c>
      <c r="N111" s="37">
        <v>103.84</v>
      </c>
      <c r="O111" s="24">
        <f t="shared" si="32"/>
        <v>-0.31000000000000227</v>
      </c>
      <c r="P111" s="23">
        <f t="shared" si="33"/>
        <v>-0.85000000000000853</v>
      </c>
      <c r="Q111" s="37">
        <f t="shared" si="33"/>
        <v>-1.0300000000000011</v>
      </c>
      <c r="R111" s="16">
        <f t="shared" si="34"/>
        <v>103364</v>
      </c>
    </row>
    <row r="112" spans="1:18" x14ac:dyDescent="0.25">
      <c r="A112" s="5" t="s">
        <v>7</v>
      </c>
      <c r="B112" s="26">
        <v>102317</v>
      </c>
      <c r="C112" s="20">
        <v>0.2</v>
      </c>
      <c r="D112" s="57">
        <v>10098</v>
      </c>
      <c r="E112" s="28">
        <v>8981</v>
      </c>
      <c r="F112" s="28">
        <v>7356</v>
      </c>
      <c r="G112" s="59">
        <v>6262</v>
      </c>
      <c r="H112" s="68">
        <f t="shared" si="35"/>
        <v>-1117</v>
      </c>
      <c r="I112" s="28">
        <f t="shared" si="36"/>
        <v>-2742</v>
      </c>
      <c r="J112" s="59">
        <f t="shared" si="37"/>
        <v>-3836</v>
      </c>
      <c r="K112" s="73">
        <v>104.66</v>
      </c>
      <c r="L112" s="36">
        <v>104.31</v>
      </c>
      <c r="M112" s="36">
        <v>103.75</v>
      </c>
      <c r="N112" s="37">
        <v>103.28</v>
      </c>
      <c r="O112" s="24">
        <f t="shared" si="32"/>
        <v>-0.34999999999999432</v>
      </c>
      <c r="P112" s="23">
        <f t="shared" si="33"/>
        <v>-0.90999999999999659</v>
      </c>
      <c r="Q112" s="37">
        <f t="shared" si="33"/>
        <v>-1.0300000000000011</v>
      </c>
      <c r="R112" s="16">
        <f t="shared" si="34"/>
        <v>102317</v>
      </c>
    </row>
    <row r="113" spans="1:18" x14ac:dyDescent="0.25">
      <c r="A113" s="5" t="s">
        <v>7</v>
      </c>
      <c r="B113" s="26">
        <v>101430</v>
      </c>
      <c r="C113" s="20">
        <v>0.2</v>
      </c>
      <c r="D113" s="57">
        <v>10147</v>
      </c>
      <c r="E113" s="28">
        <v>9036</v>
      </c>
      <c r="F113" s="28">
        <v>7417</v>
      </c>
      <c r="G113" s="59">
        <v>6331</v>
      </c>
      <c r="H113" s="68">
        <f t="shared" si="35"/>
        <v>-1111</v>
      </c>
      <c r="I113" s="28">
        <f t="shared" si="36"/>
        <v>-2730</v>
      </c>
      <c r="J113" s="59">
        <f t="shared" si="37"/>
        <v>-3816</v>
      </c>
      <c r="K113" s="73">
        <v>104.08</v>
      </c>
      <c r="L113" s="36">
        <v>103.72</v>
      </c>
      <c r="M113" s="36">
        <v>103.19</v>
      </c>
      <c r="N113" s="37">
        <v>102.75</v>
      </c>
      <c r="O113" s="24">
        <f t="shared" si="32"/>
        <v>-0.35999999999999943</v>
      </c>
      <c r="P113" s="23">
        <f t="shared" si="33"/>
        <v>-0.89000000000000057</v>
      </c>
      <c r="Q113" s="37">
        <f t="shared" si="33"/>
        <v>-0.96999999999999886</v>
      </c>
      <c r="R113" s="16">
        <f t="shared" si="34"/>
        <v>101430</v>
      </c>
    </row>
    <row r="114" spans="1:18" x14ac:dyDescent="0.25">
      <c r="A114" s="5" t="s">
        <v>7</v>
      </c>
      <c r="B114" s="26">
        <v>101325</v>
      </c>
      <c r="C114" s="20">
        <v>0.2</v>
      </c>
      <c r="D114" s="57">
        <v>10147</v>
      </c>
      <c r="E114" s="28">
        <v>9036</v>
      </c>
      <c r="F114" s="28">
        <v>7417</v>
      </c>
      <c r="G114" s="59">
        <v>6331</v>
      </c>
      <c r="H114" s="68">
        <f t="shared" si="35"/>
        <v>-1111</v>
      </c>
      <c r="I114" s="28">
        <f t="shared" si="36"/>
        <v>-2730</v>
      </c>
      <c r="J114" s="59">
        <f t="shared" si="37"/>
        <v>-3816</v>
      </c>
      <c r="K114" s="73">
        <v>104.04</v>
      </c>
      <c r="L114" s="36">
        <v>103.7</v>
      </c>
      <c r="M114" s="36">
        <v>103.16</v>
      </c>
      <c r="N114" s="37">
        <v>102.72</v>
      </c>
      <c r="O114" s="24">
        <f t="shared" si="32"/>
        <v>-0.34000000000000341</v>
      </c>
      <c r="P114" s="23">
        <f t="shared" si="33"/>
        <v>-0.88000000000000966</v>
      </c>
      <c r="Q114" s="37">
        <f t="shared" si="33"/>
        <v>-0.98000000000000398</v>
      </c>
      <c r="R114" s="16">
        <f t="shared" si="34"/>
        <v>101325</v>
      </c>
    </row>
    <row r="115" spans="1:18" ht="14.45" customHeight="1" x14ac:dyDescent="0.25">
      <c r="A115" s="5" t="s">
        <v>7</v>
      </c>
      <c r="B115" s="26">
        <v>101296</v>
      </c>
      <c r="C115" s="20">
        <v>0.2</v>
      </c>
      <c r="D115" s="112" t="s">
        <v>103</v>
      </c>
      <c r="E115" s="113"/>
      <c r="F115" s="113"/>
      <c r="G115" s="114"/>
      <c r="H115" s="66"/>
      <c r="I115" s="66"/>
      <c r="J115" s="67"/>
      <c r="K115" s="41"/>
      <c r="L115" s="38"/>
      <c r="M115" s="38"/>
      <c r="N115" s="39"/>
      <c r="O115" s="41"/>
      <c r="P115" s="38"/>
      <c r="Q115" s="39"/>
      <c r="R115" s="16">
        <f t="shared" si="34"/>
        <v>101296</v>
      </c>
    </row>
    <row r="116" spans="1:18" x14ac:dyDescent="0.25">
      <c r="A116" s="5" t="s">
        <v>7</v>
      </c>
      <c r="B116" s="26">
        <v>101274</v>
      </c>
      <c r="C116" s="20">
        <v>0.2</v>
      </c>
      <c r="D116" s="57">
        <v>10147</v>
      </c>
      <c r="E116" s="28">
        <v>9036</v>
      </c>
      <c r="F116" s="28">
        <v>7417</v>
      </c>
      <c r="G116" s="59">
        <v>6331</v>
      </c>
      <c r="H116" s="68">
        <f t="shared" ref="H116:H121" si="38">E116-D116</f>
        <v>-1111</v>
      </c>
      <c r="I116" s="28">
        <f t="shared" ref="I116:I121" si="39">F116-D116</f>
        <v>-2730</v>
      </c>
      <c r="J116" s="59">
        <f t="shared" si="37"/>
        <v>-3816</v>
      </c>
      <c r="K116" s="73">
        <v>103.84</v>
      </c>
      <c r="L116" s="36">
        <v>103.51</v>
      </c>
      <c r="M116" s="36">
        <v>102.99</v>
      </c>
      <c r="N116" s="37">
        <v>102.56</v>
      </c>
      <c r="O116" s="24">
        <f t="shared" si="32"/>
        <v>-0.32999999999999829</v>
      </c>
      <c r="P116" s="23">
        <f t="shared" si="33"/>
        <v>-0.85000000000000853</v>
      </c>
      <c r="Q116" s="37">
        <f t="shared" si="33"/>
        <v>-0.95000000000000284</v>
      </c>
      <c r="R116" s="16">
        <f t="shared" si="34"/>
        <v>101274</v>
      </c>
    </row>
    <row r="117" spans="1:18" x14ac:dyDescent="0.25">
      <c r="A117" s="5" t="s">
        <v>7</v>
      </c>
      <c r="B117" s="26">
        <v>101172</v>
      </c>
      <c r="C117" s="20">
        <v>0.2</v>
      </c>
      <c r="D117" s="57">
        <v>10147</v>
      </c>
      <c r="E117" s="28">
        <v>9036</v>
      </c>
      <c r="F117" s="28">
        <v>7417</v>
      </c>
      <c r="G117" s="59">
        <v>6331</v>
      </c>
      <c r="H117" s="68">
        <f t="shared" si="38"/>
        <v>-1111</v>
      </c>
      <c r="I117" s="28">
        <f t="shared" si="39"/>
        <v>-2730</v>
      </c>
      <c r="J117" s="59">
        <f t="shared" si="37"/>
        <v>-3816</v>
      </c>
      <c r="K117" s="73">
        <v>103.83</v>
      </c>
      <c r="L117" s="36">
        <v>103.48</v>
      </c>
      <c r="M117" s="36">
        <v>102.96</v>
      </c>
      <c r="N117" s="37">
        <v>102.53</v>
      </c>
      <c r="O117" s="24">
        <f t="shared" si="32"/>
        <v>-0.34999999999999432</v>
      </c>
      <c r="P117" s="23">
        <f t="shared" si="33"/>
        <v>-0.87000000000000455</v>
      </c>
      <c r="Q117" s="37">
        <f t="shared" si="33"/>
        <v>-0.95000000000000284</v>
      </c>
      <c r="R117" s="16">
        <f t="shared" si="34"/>
        <v>101172</v>
      </c>
    </row>
    <row r="118" spans="1:18" x14ac:dyDescent="0.25">
      <c r="A118" s="5" t="s">
        <v>8</v>
      </c>
      <c r="B118" s="26">
        <v>100723</v>
      </c>
      <c r="C118" s="20">
        <v>0.2</v>
      </c>
      <c r="D118" s="57">
        <v>10171</v>
      </c>
      <c r="E118" s="28">
        <v>9063</v>
      </c>
      <c r="F118" s="28">
        <v>7447</v>
      </c>
      <c r="G118" s="59">
        <v>6364</v>
      </c>
      <c r="H118" s="68">
        <f t="shared" si="38"/>
        <v>-1108</v>
      </c>
      <c r="I118" s="28">
        <f t="shared" si="39"/>
        <v>-2724</v>
      </c>
      <c r="J118" s="59">
        <f t="shared" si="37"/>
        <v>-3807</v>
      </c>
      <c r="K118" s="73">
        <v>103.35</v>
      </c>
      <c r="L118" s="36">
        <v>103.02</v>
      </c>
      <c r="M118" s="36">
        <v>102.54</v>
      </c>
      <c r="N118" s="37">
        <v>102.15</v>
      </c>
      <c r="O118" s="24">
        <f t="shared" si="32"/>
        <v>-0.32999999999999829</v>
      </c>
      <c r="P118" s="23">
        <f t="shared" si="33"/>
        <v>-0.80999999999998806</v>
      </c>
      <c r="Q118" s="37">
        <f t="shared" si="33"/>
        <v>-0.86999999999999034</v>
      </c>
      <c r="R118" s="16">
        <f t="shared" si="34"/>
        <v>100723</v>
      </c>
    </row>
    <row r="119" spans="1:18" x14ac:dyDescent="0.25">
      <c r="A119" s="5" t="s">
        <v>8</v>
      </c>
      <c r="B119" s="26">
        <v>99963</v>
      </c>
      <c r="C119" s="20">
        <v>0.2</v>
      </c>
      <c r="D119" s="57">
        <v>10171</v>
      </c>
      <c r="E119" s="28">
        <v>9063</v>
      </c>
      <c r="F119" s="28">
        <v>7447</v>
      </c>
      <c r="G119" s="59">
        <v>6364</v>
      </c>
      <c r="H119" s="68">
        <f t="shared" si="38"/>
        <v>-1108</v>
      </c>
      <c r="I119" s="28">
        <f t="shared" si="39"/>
        <v>-2724</v>
      </c>
      <c r="J119" s="59">
        <f t="shared" si="37"/>
        <v>-3807</v>
      </c>
      <c r="K119" s="73">
        <v>102.82</v>
      </c>
      <c r="L119" s="36">
        <v>102.53</v>
      </c>
      <c r="M119" s="36">
        <v>102.15</v>
      </c>
      <c r="N119" s="37">
        <v>101.82</v>
      </c>
      <c r="O119" s="24">
        <f t="shared" si="32"/>
        <v>-0.28999999999999204</v>
      </c>
      <c r="P119" s="23">
        <f t="shared" si="33"/>
        <v>-0.66999999999998749</v>
      </c>
      <c r="Q119" s="37">
        <f t="shared" si="33"/>
        <v>-0.71000000000000796</v>
      </c>
      <c r="R119" s="16">
        <f t="shared" si="34"/>
        <v>99963</v>
      </c>
    </row>
    <row r="120" spans="1:18" x14ac:dyDescent="0.25">
      <c r="A120" s="5" t="s">
        <v>8</v>
      </c>
      <c r="B120" s="26">
        <v>99304</v>
      </c>
      <c r="C120" s="20">
        <v>0.2</v>
      </c>
      <c r="D120" s="57">
        <v>10171</v>
      </c>
      <c r="E120" s="28">
        <v>9063</v>
      </c>
      <c r="F120" s="28">
        <v>7447</v>
      </c>
      <c r="G120" s="59">
        <v>6364</v>
      </c>
      <c r="H120" s="68">
        <f t="shared" si="38"/>
        <v>-1108</v>
      </c>
      <c r="I120" s="28">
        <f t="shared" si="39"/>
        <v>-2724</v>
      </c>
      <c r="J120" s="59">
        <f t="shared" si="37"/>
        <v>-3807</v>
      </c>
      <c r="K120" s="73">
        <v>102.41</v>
      </c>
      <c r="L120" s="36">
        <v>102.17</v>
      </c>
      <c r="M120" s="36">
        <v>101.86</v>
      </c>
      <c r="N120" s="37">
        <v>101.57</v>
      </c>
      <c r="O120" s="24">
        <f t="shared" si="32"/>
        <v>-0.23999999999999488</v>
      </c>
      <c r="P120" s="23">
        <f t="shared" si="33"/>
        <v>-0.54999999999999716</v>
      </c>
      <c r="Q120" s="37">
        <f t="shared" si="33"/>
        <v>-0.60000000000000853</v>
      </c>
      <c r="R120" s="16">
        <f t="shared" si="34"/>
        <v>99304</v>
      </c>
    </row>
    <row r="121" spans="1:18" x14ac:dyDescent="0.25">
      <c r="A121" s="5" t="s">
        <v>8</v>
      </c>
      <c r="B121" s="26">
        <v>99202</v>
      </c>
      <c r="C121" s="20">
        <v>0.2</v>
      </c>
      <c r="D121" s="57">
        <v>10171</v>
      </c>
      <c r="E121" s="28">
        <v>9063</v>
      </c>
      <c r="F121" s="28">
        <v>7447</v>
      </c>
      <c r="G121" s="59">
        <v>6364</v>
      </c>
      <c r="H121" s="68">
        <f t="shared" si="38"/>
        <v>-1108</v>
      </c>
      <c r="I121" s="28">
        <f t="shared" si="39"/>
        <v>-2724</v>
      </c>
      <c r="J121" s="59">
        <f t="shared" si="37"/>
        <v>-3807</v>
      </c>
      <c r="K121" s="73">
        <v>102.36</v>
      </c>
      <c r="L121" s="36">
        <v>102.12</v>
      </c>
      <c r="M121" s="36">
        <v>101.82</v>
      </c>
      <c r="N121" s="37">
        <v>101.53</v>
      </c>
      <c r="O121" s="24">
        <f t="shared" si="32"/>
        <v>-0.23999999999999488</v>
      </c>
      <c r="P121" s="23">
        <f t="shared" si="33"/>
        <v>-0.54000000000000625</v>
      </c>
      <c r="Q121" s="37">
        <f t="shared" si="33"/>
        <v>-0.59000000000000341</v>
      </c>
      <c r="R121" s="16">
        <f t="shared" si="34"/>
        <v>99202</v>
      </c>
    </row>
    <row r="122" spans="1:18" ht="14.45" customHeight="1" x14ac:dyDescent="0.25">
      <c r="A122" s="5" t="s">
        <v>8</v>
      </c>
      <c r="B122" s="26">
        <v>99176</v>
      </c>
      <c r="C122" s="20">
        <v>0.2</v>
      </c>
      <c r="D122" s="112" t="s">
        <v>104</v>
      </c>
      <c r="E122" s="113"/>
      <c r="F122" s="113"/>
      <c r="G122" s="114"/>
      <c r="H122" s="66"/>
      <c r="I122" s="66"/>
      <c r="J122" s="67"/>
      <c r="K122" s="41"/>
      <c r="L122" s="38"/>
      <c r="M122" s="38"/>
      <c r="N122" s="39"/>
      <c r="O122" s="41"/>
      <c r="P122" s="38"/>
      <c r="Q122" s="39"/>
      <c r="R122" s="16">
        <f t="shared" si="34"/>
        <v>99176</v>
      </c>
    </row>
    <row r="123" spans="1:18" x14ac:dyDescent="0.25">
      <c r="A123" s="5" t="s">
        <v>8</v>
      </c>
      <c r="B123" s="26">
        <v>99154</v>
      </c>
      <c r="C123" s="20">
        <v>0.2</v>
      </c>
      <c r="D123" s="57">
        <v>10171</v>
      </c>
      <c r="E123" s="28">
        <v>9063</v>
      </c>
      <c r="F123" s="28">
        <v>7447</v>
      </c>
      <c r="G123" s="59">
        <v>6364</v>
      </c>
      <c r="H123" s="68">
        <f>E123-D123</f>
        <v>-1108</v>
      </c>
      <c r="I123" s="28">
        <f>F123-D123</f>
        <v>-2724</v>
      </c>
      <c r="J123" s="59">
        <f t="shared" si="37"/>
        <v>-3807</v>
      </c>
      <c r="K123" s="73">
        <v>102.18</v>
      </c>
      <c r="L123" s="36">
        <v>101.97</v>
      </c>
      <c r="M123" s="36">
        <v>101.72</v>
      </c>
      <c r="N123" s="37">
        <v>101.47</v>
      </c>
      <c r="O123" s="24">
        <f t="shared" si="32"/>
        <v>-0.21000000000000796</v>
      </c>
      <c r="P123" s="23">
        <f t="shared" si="33"/>
        <v>-0.46000000000000796</v>
      </c>
      <c r="Q123" s="37">
        <f t="shared" si="33"/>
        <v>-0.5</v>
      </c>
      <c r="R123" s="16">
        <f t="shared" si="34"/>
        <v>99154</v>
      </c>
    </row>
    <row r="124" spans="1:18" x14ac:dyDescent="0.25">
      <c r="A124" s="5" t="s">
        <v>8</v>
      </c>
      <c r="B124" s="26">
        <v>99044</v>
      </c>
      <c r="C124" s="20">
        <v>0.2</v>
      </c>
      <c r="D124" s="57">
        <v>10171</v>
      </c>
      <c r="E124" s="28">
        <v>9063</v>
      </c>
      <c r="F124" s="28">
        <v>7447</v>
      </c>
      <c r="G124" s="59">
        <v>6364</v>
      </c>
      <c r="H124" s="68">
        <f>E124-D124</f>
        <v>-1108</v>
      </c>
      <c r="I124" s="28">
        <f>F124-D124</f>
        <v>-2724</v>
      </c>
      <c r="J124" s="59">
        <f t="shared" si="37"/>
        <v>-3807</v>
      </c>
      <c r="K124" s="73">
        <v>102.02</v>
      </c>
      <c r="L124" s="36">
        <v>101.85</v>
      </c>
      <c r="M124" s="36">
        <v>101.63</v>
      </c>
      <c r="N124" s="37">
        <v>101.39</v>
      </c>
      <c r="O124" s="24">
        <f t="shared" si="32"/>
        <v>-0.17000000000000171</v>
      </c>
      <c r="P124" s="23">
        <f t="shared" si="33"/>
        <v>-0.39000000000000057</v>
      </c>
      <c r="Q124" s="37">
        <f t="shared" si="33"/>
        <v>-0.45999999999999375</v>
      </c>
      <c r="R124" s="16">
        <f t="shared" si="34"/>
        <v>99044</v>
      </c>
    </row>
    <row r="125" spans="1:18" x14ac:dyDescent="0.25">
      <c r="A125" s="5" t="s">
        <v>8</v>
      </c>
      <c r="B125" s="26">
        <v>98564</v>
      </c>
      <c r="C125" s="20">
        <v>0.2</v>
      </c>
      <c r="D125" s="57">
        <v>10864</v>
      </c>
      <c r="E125" s="28">
        <v>9991</v>
      </c>
      <c r="F125" s="28">
        <v>8808</v>
      </c>
      <c r="G125" s="59">
        <v>7843</v>
      </c>
      <c r="H125" s="68">
        <f>E125-D125</f>
        <v>-873</v>
      </c>
      <c r="I125" s="28">
        <f>F125-D125</f>
        <v>-2056</v>
      </c>
      <c r="J125" s="59">
        <f t="shared" si="37"/>
        <v>-3021</v>
      </c>
      <c r="K125" s="73">
        <v>101.73</v>
      </c>
      <c r="L125" s="36">
        <v>101.57</v>
      </c>
      <c r="M125" s="36">
        <v>101.37</v>
      </c>
      <c r="N125" s="37">
        <v>101.14</v>
      </c>
      <c r="O125" s="24">
        <f t="shared" si="32"/>
        <v>-0.1600000000000108</v>
      </c>
      <c r="P125" s="23">
        <f t="shared" si="33"/>
        <v>-0.35999999999999943</v>
      </c>
      <c r="Q125" s="37">
        <f t="shared" si="33"/>
        <v>-0.42999999999999261</v>
      </c>
      <c r="R125" s="16">
        <f t="shared" si="34"/>
        <v>98564</v>
      </c>
    </row>
    <row r="126" spans="1:18" x14ac:dyDescent="0.25">
      <c r="A126" s="5" t="s">
        <v>8</v>
      </c>
      <c r="B126" s="26">
        <v>97673</v>
      </c>
      <c r="C126" s="20">
        <v>0.2</v>
      </c>
      <c r="D126" s="57">
        <v>10864</v>
      </c>
      <c r="E126" s="28">
        <v>9991</v>
      </c>
      <c r="F126" s="28">
        <v>8808</v>
      </c>
      <c r="G126" s="59">
        <v>7843</v>
      </c>
      <c r="H126" s="68">
        <f>E126-D126</f>
        <v>-873</v>
      </c>
      <c r="I126" s="28">
        <f>F126-D126</f>
        <v>-2056</v>
      </c>
      <c r="J126" s="59">
        <f t="shared" si="37"/>
        <v>-3021</v>
      </c>
      <c r="K126" s="73">
        <v>101.13</v>
      </c>
      <c r="L126" s="36">
        <v>101</v>
      </c>
      <c r="M126" s="36">
        <v>100.89</v>
      </c>
      <c r="N126" s="37">
        <v>100.7</v>
      </c>
      <c r="O126" s="24">
        <f t="shared" si="32"/>
        <v>-0.12999999999999545</v>
      </c>
      <c r="P126" s="23">
        <f t="shared" si="33"/>
        <v>-0.23999999999999488</v>
      </c>
      <c r="Q126" s="37">
        <f t="shared" si="33"/>
        <v>-0.29999999999999716</v>
      </c>
      <c r="R126" s="16">
        <f t="shared" si="34"/>
        <v>97673</v>
      </c>
    </row>
    <row r="127" spans="1:18" x14ac:dyDescent="0.25">
      <c r="A127" s="5" t="s">
        <v>8</v>
      </c>
      <c r="B127" s="26">
        <v>97571</v>
      </c>
      <c r="C127" s="20">
        <v>0.2</v>
      </c>
      <c r="D127" s="57">
        <v>10864</v>
      </c>
      <c r="E127" s="28">
        <v>9991</v>
      </c>
      <c r="F127" s="28">
        <v>8808</v>
      </c>
      <c r="G127" s="59">
        <v>7843</v>
      </c>
      <c r="H127" s="68">
        <f>E127-D127</f>
        <v>-873</v>
      </c>
      <c r="I127" s="28">
        <f>F127-D127</f>
        <v>-2056</v>
      </c>
      <c r="J127" s="59">
        <f t="shared" si="37"/>
        <v>-3021</v>
      </c>
      <c r="K127" s="73">
        <v>101.06</v>
      </c>
      <c r="L127" s="36">
        <v>100.94</v>
      </c>
      <c r="M127" s="36">
        <v>100.84</v>
      </c>
      <c r="N127" s="37">
        <v>100.65</v>
      </c>
      <c r="O127" s="24">
        <f t="shared" si="32"/>
        <v>-0.12000000000000455</v>
      </c>
      <c r="P127" s="23">
        <f t="shared" si="33"/>
        <v>-0.21999999999999886</v>
      </c>
      <c r="Q127" s="37">
        <f t="shared" si="33"/>
        <v>-0.28999999999999204</v>
      </c>
      <c r="R127" s="16">
        <f t="shared" si="34"/>
        <v>97571</v>
      </c>
    </row>
    <row r="128" spans="1:18" ht="14.45" customHeight="1" x14ac:dyDescent="0.25">
      <c r="A128" s="5" t="s">
        <v>8</v>
      </c>
      <c r="B128" s="26">
        <v>97558</v>
      </c>
      <c r="C128" s="20">
        <v>0.2</v>
      </c>
      <c r="D128" s="112" t="s">
        <v>105</v>
      </c>
      <c r="E128" s="113"/>
      <c r="F128" s="113"/>
      <c r="G128" s="114"/>
      <c r="H128" s="66"/>
      <c r="I128" s="66"/>
      <c r="J128" s="67"/>
      <c r="K128" s="41"/>
      <c r="L128" s="38"/>
      <c r="M128" s="38"/>
      <c r="N128" s="39"/>
      <c r="O128" s="41"/>
      <c r="P128" s="38"/>
      <c r="Q128" s="39"/>
      <c r="R128" s="16">
        <f t="shared" si="34"/>
        <v>97558</v>
      </c>
    </row>
    <row r="129" spans="1:18" x14ac:dyDescent="0.25">
      <c r="A129" s="5" t="s">
        <v>8</v>
      </c>
      <c r="B129" s="26">
        <v>97546</v>
      </c>
      <c r="C129" s="20">
        <v>0.2</v>
      </c>
      <c r="D129" s="57">
        <v>10864</v>
      </c>
      <c r="E129" s="28">
        <v>9991</v>
      </c>
      <c r="F129" s="28">
        <v>8808</v>
      </c>
      <c r="G129" s="59">
        <v>7843</v>
      </c>
      <c r="H129" s="68">
        <f>E129-D129</f>
        <v>-873</v>
      </c>
      <c r="I129" s="28">
        <f>F129-D129</f>
        <v>-2056</v>
      </c>
      <c r="J129" s="59">
        <f t="shared" si="37"/>
        <v>-3021</v>
      </c>
      <c r="K129" s="73">
        <v>100.87</v>
      </c>
      <c r="L129" s="36">
        <v>100.77</v>
      </c>
      <c r="M129" s="36">
        <v>100.7</v>
      </c>
      <c r="N129" s="37">
        <v>100.53</v>
      </c>
      <c r="O129" s="24">
        <f t="shared" si="32"/>
        <v>-0.10000000000000853</v>
      </c>
      <c r="P129" s="23">
        <f t="shared" si="33"/>
        <v>-0.17000000000000171</v>
      </c>
      <c r="Q129" s="37">
        <f t="shared" si="33"/>
        <v>-0.23999999999999488</v>
      </c>
      <c r="R129" s="16">
        <f t="shared" si="34"/>
        <v>97546</v>
      </c>
    </row>
    <row r="130" spans="1:18" x14ac:dyDescent="0.25">
      <c r="A130" s="5" t="s">
        <v>8</v>
      </c>
      <c r="B130" s="26">
        <v>97445</v>
      </c>
      <c r="C130" s="20">
        <v>0.2</v>
      </c>
      <c r="D130" s="57">
        <v>10864</v>
      </c>
      <c r="E130" s="28">
        <v>9991</v>
      </c>
      <c r="F130" s="28">
        <v>8808</v>
      </c>
      <c r="G130" s="59">
        <v>7843</v>
      </c>
      <c r="H130" s="68">
        <f>E130-D130</f>
        <v>-873</v>
      </c>
      <c r="I130" s="28">
        <f>F130-D130</f>
        <v>-2056</v>
      </c>
      <c r="J130" s="59">
        <f t="shared" si="37"/>
        <v>-3021</v>
      </c>
      <c r="K130" s="73">
        <v>100.82</v>
      </c>
      <c r="L130" s="36">
        <v>100.73</v>
      </c>
      <c r="M130" s="36">
        <v>100.66</v>
      </c>
      <c r="N130" s="37">
        <v>100.5</v>
      </c>
      <c r="O130" s="24">
        <f t="shared" si="32"/>
        <v>-8.99999999999892E-2</v>
      </c>
      <c r="P130" s="23">
        <f t="shared" si="33"/>
        <v>-0.15999999999999659</v>
      </c>
      <c r="Q130" s="37">
        <f t="shared" si="33"/>
        <v>-0.23000000000000398</v>
      </c>
      <c r="R130" s="16">
        <f t="shared" si="34"/>
        <v>97445</v>
      </c>
    </row>
    <row r="131" spans="1:18" x14ac:dyDescent="0.25">
      <c r="A131" s="5" t="s">
        <v>8</v>
      </c>
      <c r="B131" s="26">
        <v>97054</v>
      </c>
      <c r="C131" s="20">
        <v>0.2</v>
      </c>
      <c r="D131" s="57">
        <v>10864</v>
      </c>
      <c r="E131" s="28">
        <v>9991</v>
      </c>
      <c r="F131" s="28">
        <v>8808</v>
      </c>
      <c r="G131" s="59">
        <v>7843</v>
      </c>
      <c r="H131" s="68">
        <f>E131-D131</f>
        <v>-873</v>
      </c>
      <c r="I131" s="28">
        <f>F131-D131</f>
        <v>-2056</v>
      </c>
      <c r="J131" s="59">
        <f t="shared" si="37"/>
        <v>-3021</v>
      </c>
      <c r="K131" s="73">
        <v>100.33</v>
      </c>
      <c r="L131" s="36">
        <v>100.32</v>
      </c>
      <c r="M131" s="36">
        <v>100.36</v>
      </c>
      <c r="N131" s="37">
        <v>100.26</v>
      </c>
      <c r="O131" s="24">
        <f t="shared" si="32"/>
        <v>-1.0000000000005116E-2</v>
      </c>
      <c r="P131" s="23">
        <f t="shared" si="33"/>
        <v>3.0000000000001137E-2</v>
      </c>
      <c r="Q131" s="37">
        <f t="shared" si="33"/>
        <v>-5.9999999999988063E-2</v>
      </c>
      <c r="R131" s="16">
        <f t="shared" si="34"/>
        <v>97054</v>
      </c>
    </row>
    <row r="132" spans="1:18" x14ac:dyDescent="0.25">
      <c r="A132" s="5" t="s">
        <v>8</v>
      </c>
      <c r="B132" s="26">
        <v>96688</v>
      </c>
      <c r="C132" s="20">
        <v>0.2</v>
      </c>
      <c r="D132" s="57">
        <v>10864</v>
      </c>
      <c r="E132" s="28">
        <v>9991</v>
      </c>
      <c r="F132" s="28">
        <v>8808</v>
      </c>
      <c r="G132" s="59">
        <v>7843</v>
      </c>
      <c r="H132" s="68">
        <f>E132-D132</f>
        <v>-873</v>
      </c>
      <c r="I132" s="28">
        <f>F132-D132</f>
        <v>-2056</v>
      </c>
      <c r="J132" s="59">
        <f t="shared" si="37"/>
        <v>-3021</v>
      </c>
      <c r="K132" s="73">
        <v>100.12</v>
      </c>
      <c r="L132" s="36">
        <v>100.14</v>
      </c>
      <c r="M132" s="36">
        <v>100.22</v>
      </c>
      <c r="N132" s="37">
        <v>100.15</v>
      </c>
      <c r="O132" s="24">
        <f t="shared" si="32"/>
        <v>1.9999999999996021E-2</v>
      </c>
      <c r="P132" s="23">
        <f t="shared" si="33"/>
        <v>9.9999999999994316E-2</v>
      </c>
      <c r="Q132" s="37">
        <f t="shared" si="33"/>
        <v>1.0000000000005116E-2</v>
      </c>
      <c r="R132" s="16">
        <f t="shared" si="34"/>
        <v>96688</v>
      </c>
    </row>
    <row r="133" spans="1:18" x14ac:dyDescent="0.25">
      <c r="A133" s="5" t="s">
        <v>8</v>
      </c>
      <c r="B133" s="26">
        <v>96586</v>
      </c>
      <c r="C133" s="20">
        <v>0.2</v>
      </c>
      <c r="D133" s="57">
        <v>10864</v>
      </c>
      <c r="E133" s="28">
        <v>9991</v>
      </c>
      <c r="F133" s="28">
        <v>8808</v>
      </c>
      <c r="G133" s="59">
        <v>7843</v>
      </c>
      <c r="H133" s="68">
        <f>E133-D133</f>
        <v>-873</v>
      </c>
      <c r="I133" s="28">
        <f>F133-D133</f>
        <v>-2056</v>
      </c>
      <c r="J133" s="59">
        <f t="shared" si="37"/>
        <v>-3021</v>
      </c>
      <c r="K133" s="73">
        <v>100.06</v>
      </c>
      <c r="L133" s="36">
        <v>100.09</v>
      </c>
      <c r="M133" s="36">
        <v>100.18</v>
      </c>
      <c r="N133" s="37">
        <v>100.12</v>
      </c>
      <c r="O133" s="24">
        <f t="shared" si="32"/>
        <v>3.0000000000001137E-2</v>
      </c>
      <c r="P133" s="23">
        <f t="shared" si="33"/>
        <v>0.12000000000000455</v>
      </c>
      <c r="Q133" s="37">
        <f t="shared" si="33"/>
        <v>3.0000000000001137E-2</v>
      </c>
      <c r="R133" s="16">
        <f t="shared" si="34"/>
        <v>96586</v>
      </c>
    </row>
    <row r="134" spans="1:18" ht="14.45" customHeight="1" x14ac:dyDescent="0.25">
      <c r="A134" s="5" t="s">
        <v>8</v>
      </c>
      <c r="B134" s="26">
        <v>96552.5</v>
      </c>
      <c r="C134" s="20">
        <v>0.2</v>
      </c>
      <c r="D134" s="112" t="s">
        <v>17</v>
      </c>
      <c r="E134" s="113"/>
      <c r="F134" s="113"/>
      <c r="G134" s="114"/>
      <c r="H134" s="66"/>
      <c r="I134" s="66"/>
      <c r="J134" s="67"/>
      <c r="K134" s="41"/>
      <c r="L134" s="38"/>
      <c r="M134" s="38"/>
      <c r="N134" s="39"/>
      <c r="O134" s="41"/>
      <c r="P134" s="38"/>
      <c r="Q134" s="39"/>
      <c r="R134" s="16">
        <f t="shared" si="34"/>
        <v>96552.5</v>
      </c>
    </row>
    <row r="135" spans="1:18" x14ac:dyDescent="0.25">
      <c r="A135" s="5" t="s">
        <v>8</v>
      </c>
      <c r="B135" s="26">
        <v>96514</v>
      </c>
      <c r="C135" s="20">
        <v>0.2</v>
      </c>
      <c r="D135" s="57">
        <v>10864</v>
      </c>
      <c r="E135" s="28">
        <v>9991</v>
      </c>
      <c r="F135" s="28">
        <v>8808</v>
      </c>
      <c r="G135" s="59">
        <v>7843</v>
      </c>
      <c r="H135" s="68">
        <f>E135-D135</f>
        <v>-873</v>
      </c>
      <c r="I135" s="28">
        <f>F135-D135</f>
        <v>-2056</v>
      </c>
      <c r="J135" s="59">
        <f t="shared" si="37"/>
        <v>-3021</v>
      </c>
      <c r="K135" s="73">
        <v>99.89</v>
      </c>
      <c r="L135" s="36">
        <v>99.95</v>
      </c>
      <c r="M135" s="36">
        <v>100.07</v>
      </c>
      <c r="N135" s="37">
        <v>100.03</v>
      </c>
      <c r="O135" s="24">
        <f t="shared" si="32"/>
        <v>6.0000000000002274E-2</v>
      </c>
      <c r="P135" s="23">
        <f t="shared" si="33"/>
        <v>0.17999999999999261</v>
      </c>
      <c r="Q135" s="37">
        <f t="shared" si="33"/>
        <v>7.9999999999998295E-2</v>
      </c>
      <c r="R135" s="16">
        <f t="shared" si="34"/>
        <v>96514</v>
      </c>
    </row>
    <row r="136" spans="1:18" x14ac:dyDescent="0.25">
      <c r="A136" s="5" t="s">
        <v>8</v>
      </c>
      <c r="B136" s="26">
        <v>96459</v>
      </c>
      <c r="C136" s="20">
        <v>0.2</v>
      </c>
      <c r="D136" s="57">
        <v>11095</v>
      </c>
      <c r="E136" s="28">
        <v>10340</v>
      </c>
      <c r="F136" s="28">
        <v>9402</v>
      </c>
      <c r="G136" s="59">
        <v>8493</v>
      </c>
      <c r="H136" s="68">
        <f>E136-D136</f>
        <v>-755</v>
      </c>
      <c r="I136" s="28">
        <f>F136-D136</f>
        <v>-1693</v>
      </c>
      <c r="J136" s="59">
        <f t="shared" si="37"/>
        <v>-2602</v>
      </c>
      <c r="K136" s="73">
        <v>99.78</v>
      </c>
      <c r="L136" s="36">
        <v>99.85</v>
      </c>
      <c r="M136" s="36">
        <v>99.97</v>
      </c>
      <c r="N136" s="37">
        <v>99.94</v>
      </c>
      <c r="O136" s="24">
        <f t="shared" si="32"/>
        <v>6.9999999999993179E-2</v>
      </c>
      <c r="P136" s="23">
        <f t="shared" si="33"/>
        <v>0.18999999999999773</v>
      </c>
      <c r="Q136" s="37">
        <f t="shared" si="33"/>
        <v>9.0000000000003411E-2</v>
      </c>
      <c r="R136" s="16">
        <f t="shared" si="34"/>
        <v>96459</v>
      </c>
    </row>
    <row r="137" spans="1:18" ht="14.45" customHeight="1" x14ac:dyDescent="0.25">
      <c r="A137" s="5" t="s">
        <v>8</v>
      </c>
      <c r="B137" s="26">
        <v>96380.5</v>
      </c>
      <c r="C137" s="20">
        <v>0.2</v>
      </c>
      <c r="D137" s="112" t="s">
        <v>18</v>
      </c>
      <c r="E137" s="113"/>
      <c r="F137" s="113"/>
      <c r="G137" s="114"/>
      <c r="H137" s="66"/>
      <c r="I137" s="66"/>
      <c r="J137" s="67"/>
      <c r="K137" s="41"/>
      <c r="L137" s="38"/>
      <c r="M137" s="38"/>
      <c r="N137" s="39"/>
      <c r="O137" s="41"/>
      <c r="P137" s="38"/>
      <c r="Q137" s="39"/>
      <c r="R137" s="16">
        <f t="shared" si="34"/>
        <v>96380.5</v>
      </c>
    </row>
    <row r="138" spans="1:18" x14ac:dyDescent="0.25">
      <c r="A138" s="5" t="s">
        <v>8</v>
      </c>
      <c r="B138" s="26">
        <v>96298</v>
      </c>
      <c r="C138" s="20">
        <v>0.2</v>
      </c>
      <c r="D138" s="57">
        <v>11095</v>
      </c>
      <c r="E138" s="28">
        <v>10340</v>
      </c>
      <c r="F138" s="28">
        <v>9402</v>
      </c>
      <c r="G138" s="59">
        <v>8493</v>
      </c>
      <c r="H138" s="68">
        <f>E138-D138</f>
        <v>-755</v>
      </c>
      <c r="I138" s="28">
        <f>F138-D138</f>
        <v>-1693</v>
      </c>
      <c r="J138" s="59">
        <f t="shared" si="37"/>
        <v>-2602</v>
      </c>
      <c r="K138" s="73">
        <v>99.52</v>
      </c>
      <c r="L138" s="36">
        <v>99.62</v>
      </c>
      <c r="M138" s="36">
        <v>99.79</v>
      </c>
      <c r="N138" s="37">
        <v>99.8</v>
      </c>
      <c r="O138" s="24">
        <f t="shared" si="32"/>
        <v>0.10000000000000853</v>
      </c>
      <c r="P138" s="23">
        <f t="shared" ref="P138:Q155" si="40">M138-K138</f>
        <v>0.27000000000001023</v>
      </c>
      <c r="Q138" s="37">
        <f t="shared" si="40"/>
        <v>0.17999999999999261</v>
      </c>
      <c r="R138" s="16">
        <f t="shared" si="34"/>
        <v>96298</v>
      </c>
    </row>
    <row r="139" spans="1:18" x14ac:dyDescent="0.25">
      <c r="A139" s="5" t="s">
        <v>8</v>
      </c>
      <c r="B139" s="26">
        <v>96244</v>
      </c>
      <c r="C139" s="20">
        <v>0.2</v>
      </c>
      <c r="D139" s="57">
        <v>11095</v>
      </c>
      <c r="E139" s="28">
        <v>10340</v>
      </c>
      <c r="F139" s="28">
        <v>9402</v>
      </c>
      <c r="G139" s="59">
        <v>8493</v>
      </c>
      <c r="H139" s="68">
        <f>E139-D139</f>
        <v>-755</v>
      </c>
      <c r="I139" s="28">
        <f>F139-D139</f>
        <v>-1693</v>
      </c>
      <c r="J139" s="59">
        <f t="shared" si="37"/>
        <v>-2602</v>
      </c>
      <c r="K139" s="73">
        <v>99.36</v>
      </c>
      <c r="L139" s="36">
        <v>99.5</v>
      </c>
      <c r="M139" s="36">
        <v>99.69</v>
      </c>
      <c r="N139" s="37">
        <v>99.72</v>
      </c>
      <c r="O139" s="24">
        <f t="shared" si="32"/>
        <v>0.14000000000000057</v>
      </c>
      <c r="P139" s="23">
        <f t="shared" si="40"/>
        <v>0.32999999999999829</v>
      </c>
      <c r="Q139" s="37">
        <f t="shared" si="40"/>
        <v>0.21999999999999886</v>
      </c>
      <c r="R139" s="16">
        <f t="shared" si="34"/>
        <v>96244</v>
      </c>
    </row>
    <row r="140" spans="1:18" ht="14.45" customHeight="1" x14ac:dyDescent="0.25">
      <c r="A140" s="5" t="s">
        <v>8</v>
      </c>
      <c r="B140" s="26">
        <v>96210.5</v>
      </c>
      <c r="C140" s="20">
        <v>0.2</v>
      </c>
      <c r="D140" s="112" t="s">
        <v>19</v>
      </c>
      <c r="E140" s="113"/>
      <c r="F140" s="113"/>
      <c r="G140" s="114"/>
      <c r="H140" s="66"/>
      <c r="I140" s="66"/>
      <c r="J140" s="67"/>
      <c r="K140" s="41"/>
      <c r="L140" s="38"/>
      <c r="M140" s="38"/>
      <c r="N140" s="39"/>
      <c r="O140" s="41"/>
      <c r="P140" s="38"/>
      <c r="Q140" s="39"/>
      <c r="R140" s="16">
        <f t="shared" si="34"/>
        <v>96210.5</v>
      </c>
    </row>
    <row r="141" spans="1:18" x14ac:dyDescent="0.25">
      <c r="A141" s="5" t="s">
        <v>8</v>
      </c>
      <c r="B141" s="26">
        <v>96176</v>
      </c>
      <c r="C141" s="20">
        <v>0.2</v>
      </c>
      <c r="D141" s="57">
        <v>11095</v>
      </c>
      <c r="E141" s="28">
        <v>10340</v>
      </c>
      <c r="F141" s="28">
        <v>9402</v>
      </c>
      <c r="G141" s="59">
        <v>8493</v>
      </c>
      <c r="H141" s="68">
        <f t="shared" ref="H141:H155" si="41">E141-D141</f>
        <v>-755</v>
      </c>
      <c r="I141" s="28">
        <f t="shared" ref="I141:I155" si="42">F141-D141</f>
        <v>-1693</v>
      </c>
      <c r="J141" s="59">
        <f t="shared" si="37"/>
        <v>-2602</v>
      </c>
      <c r="K141" s="73">
        <v>99.41</v>
      </c>
      <c r="L141" s="36">
        <v>99.53</v>
      </c>
      <c r="M141" s="36">
        <v>99.72</v>
      </c>
      <c r="N141" s="37">
        <v>99.74</v>
      </c>
      <c r="O141" s="24">
        <f t="shared" si="32"/>
        <v>0.12000000000000455</v>
      </c>
      <c r="P141" s="23">
        <f t="shared" si="40"/>
        <v>0.31000000000000227</v>
      </c>
      <c r="Q141" s="37">
        <f t="shared" si="40"/>
        <v>0.20999999999999375</v>
      </c>
      <c r="R141" s="16">
        <f t="shared" si="34"/>
        <v>96176</v>
      </c>
    </row>
    <row r="142" spans="1:18" x14ac:dyDescent="0.25">
      <c r="A142" s="7" t="s">
        <v>8</v>
      </c>
      <c r="B142" s="27">
        <v>96077</v>
      </c>
      <c r="C142" s="20">
        <v>0.2</v>
      </c>
      <c r="D142" s="57">
        <v>11095</v>
      </c>
      <c r="E142" s="28">
        <v>10334</v>
      </c>
      <c r="F142" s="28">
        <v>9401</v>
      </c>
      <c r="G142" s="59">
        <v>8491</v>
      </c>
      <c r="H142" s="68">
        <f t="shared" si="41"/>
        <v>-761</v>
      </c>
      <c r="I142" s="28">
        <f t="shared" si="42"/>
        <v>-1694</v>
      </c>
      <c r="J142" s="59">
        <f t="shared" si="37"/>
        <v>-2604</v>
      </c>
      <c r="K142" s="73">
        <v>99.38</v>
      </c>
      <c r="L142" s="36">
        <v>99.51</v>
      </c>
      <c r="M142" s="36">
        <v>99.7</v>
      </c>
      <c r="N142" s="37">
        <v>99.73</v>
      </c>
      <c r="O142" s="24">
        <f t="shared" si="32"/>
        <v>0.13000000000000966</v>
      </c>
      <c r="P142" s="23">
        <f t="shared" si="40"/>
        <v>0.32000000000000739</v>
      </c>
      <c r="Q142" s="37">
        <f t="shared" si="40"/>
        <v>0.21999999999999886</v>
      </c>
      <c r="R142" s="16">
        <f t="shared" si="34"/>
        <v>96077</v>
      </c>
    </row>
    <row r="143" spans="1:18" ht="15" customHeight="1" x14ac:dyDescent="0.25">
      <c r="A143" s="5" t="s">
        <v>8</v>
      </c>
      <c r="B143" s="26">
        <v>95826.7</v>
      </c>
      <c r="C143" s="20">
        <v>0.2</v>
      </c>
      <c r="D143" s="57">
        <v>11095</v>
      </c>
      <c r="E143" s="28">
        <v>10334</v>
      </c>
      <c r="F143" s="28">
        <v>9401</v>
      </c>
      <c r="G143" s="59">
        <v>8491</v>
      </c>
      <c r="H143" s="68">
        <f t="shared" si="41"/>
        <v>-761</v>
      </c>
      <c r="I143" s="28">
        <f t="shared" si="42"/>
        <v>-1694</v>
      </c>
      <c r="J143" s="59">
        <f t="shared" si="37"/>
        <v>-2604</v>
      </c>
      <c r="K143" s="73">
        <v>99.3</v>
      </c>
      <c r="L143" s="36">
        <v>99.45</v>
      </c>
      <c r="M143" s="36">
        <v>99.66</v>
      </c>
      <c r="N143" s="37">
        <v>99.69</v>
      </c>
      <c r="O143" s="24">
        <f t="shared" si="32"/>
        <v>0.15000000000000568</v>
      </c>
      <c r="P143" s="23">
        <f t="shared" si="40"/>
        <v>0.35999999999999943</v>
      </c>
      <c r="Q143" s="37">
        <f t="shared" si="40"/>
        <v>0.23999999999999488</v>
      </c>
      <c r="R143" s="16">
        <f t="shared" si="34"/>
        <v>95826.7</v>
      </c>
    </row>
    <row r="144" spans="1:18" ht="15" customHeight="1" x14ac:dyDescent="0.25">
      <c r="A144" s="5" t="s">
        <v>8</v>
      </c>
      <c r="B144" s="26">
        <v>95629</v>
      </c>
      <c r="C144" s="20">
        <v>0.2</v>
      </c>
      <c r="D144" s="57">
        <v>11095</v>
      </c>
      <c r="E144" s="28">
        <v>10334</v>
      </c>
      <c r="F144" s="28">
        <v>9401</v>
      </c>
      <c r="G144" s="59">
        <v>8491</v>
      </c>
      <c r="H144" s="68">
        <f t="shared" si="41"/>
        <v>-761</v>
      </c>
      <c r="I144" s="28">
        <f t="shared" si="42"/>
        <v>-1694</v>
      </c>
      <c r="J144" s="59">
        <f t="shared" si="37"/>
        <v>-2604</v>
      </c>
      <c r="K144" s="73">
        <v>99.21</v>
      </c>
      <c r="L144" s="36">
        <v>99.36</v>
      </c>
      <c r="M144" s="36">
        <v>99.59</v>
      </c>
      <c r="N144" s="37">
        <v>99.64</v>
      </c>
      <c r="O144" s="24">
        <f t="shared" si="32"/>
        <v>0.15000000000000568</v>
      </c>
      <c r="P144" s="23">
        <f t="shared" si="40"/>
        <v>0.38000000000000966</v>
      </c>
      <c r="Q144" s="37">
        <f t="shared" si="40"/>
        <v>0.28000000000000114</v>
      </c>
      <c r="R144" s="16">
        <f t="shared" si="34"/>
        <v>95629</v>
      </c>
    </row>
    <row r="145" spans="1:18" ht="15" customHeight="1" x14ac:dyDescent="0.25">
      <c r="A145" s="5" t="s">
        <v>8</v>
      </c>
      <c r="B145" s="26">
        <v>95449.5</v>
      </c>
      <c r="C145" s="20">
        <v>0.2</v>
      </c>
      <c r="D145" s="57">
        <v>11095</v>
      </c>
      <c r="E145" s="28">
        <v>10334</v>
      </c>
      <c r="F145" s="28">
        <v>9401</v>
      </c>
      <c r="G145" s="59">
        <v>8491</v>
      </c>
      <c r="H145" s="68">
        <f t="shared" si="41"/>
        <v>-761</v>
      </c>
      <c r="I145" s="28">
        <f t="shared" si="42"/>
        <v>-1694</v>
      </c>
      <c r="J145" s="59">
        <f t="shared" si="37"/>
        <v>-2604</v>
      </c>
      <c r="K145" s="73">
        <v>99.14</v>
      </c>
      <c r="L145" s="36">
        <v>99.31</v>
      </c>
      <c r="M145" s="36">
        <v>99.55</v>
      </c>
      <c r="N145" s="37">
        <v>99.61</v>
      </c>
      <c r="O145" s="24">
        <f t="shared" si="32"/>
        <v>0.17000000000000171</v>
      </c>
      <c r="P145" s="23">
        <f t="shared" si="40"/>
        <v>0.40999999999999659</v>
      </c>
      <c r="Q145" s="37">
        <f t="shared" si="40"/>
        <v>0.29999999999999716</v>
      </c>
      <c r="R145" s="16">
        <f t="shared" si="34"/>
        <v>95449.5</v>
      </c>
    </row>
    <row r="146" spans="1:18" ht="15" customHeight="1" x14ac:dyDescent="0.25">
      <c r="A146" s="5" t="s">
        <v>8</v>
      </c>
      <c r="B146" s="26">
        <v>95294.1</v>
      </c>
      <c r="C146" s="20">
        <v>0.2</v>
      </c>
      <c r="D146" s="57">
        <v>11095</v>
      </c>
      <c r="E146" s="28">
        <v>10334</v>
      </c>
      <c r="F146" s="28">
        <v>9401</v>
      </c>
      <c r="G146" s="59">
        <v>8491</v>
      </c>
      <c r="H146" s="68">
        <f t="shared" si="41"/>
        <v>-761</v>
      </c>
      <c r="I146" s="28">
        <f t="shared" si="42"/>
        <v>-1694</v>
      </c>
      <c r="J146" s="59">
        <f t="shared" si="37"/>
        <v>-2604</v>
      </c>
      <c r="K146" s="73">
        <v>99.17</v>
      </c>
      <c r="L146" s="36">
        <v>99.33</v>
      </c>
      <c r="M146" s="36">
        <v>99.57</v>
      </c>
      <c r="N146" s="37">
        <v>99.62</v>
      </c>
      <c r="O146" s="24">
        <f t="shared" si="32"/>
        <v>0.15999999999999659</v>
      </c>
      <c r="P146" s="23">
        <f t="shared" si="40"/>
        <v>0.39999999999999147</v>
      </c>
      <c r="Q146" s="37">
        <f t="shared" si="40"/>
        <v>0.29000000000000625</v>
      </c>
      <c r="R146" s="16">
        <f t="shared" si="34"/>
        <v>95294.1</v>
      </c>
    </row>
    <row r="147" spans="1:18" ht="15" customHeight="1" x14ac:dyDescent="0.25">
      <c r="A147" s="5" t="s">
        <v>8</v>
      </c>
      <c r="B147" s="26">
        <v>95027.6</v>
      </c>
      <c r="C147" s="20">
        <v>0.2</v>
      </c>
      <c r="D147" s="57">
        <v>11095</v>
      </c>
      <c r="E147" s="28">
        <v>10334</v>
      </c>
      <c r="F147" s="28">
        <v>9401</v>
      </c>
      <c r="G147" s="59">
        <v>8491</v>
      </c>
      <c r="H147" s="68">
        <f t="shared" si="41"/>
        <v>-761</v>
      </c>
      <c r="I147" s="28">
        <f t="shared" si="42"/>
        <v>-1694</v>
      </c>
      <c r="J147" s="59">
        <f t="shared" si="37"/>
        <v>-2604</v>
      </c>
      <c r="K147" s="73">
        <v>99.21</v>
      </c>
      <c r="L147" s="36">
        <v>99.37</v>
      </c>
      <c r="M147" s="36">
        <v>99.6</v>
      </c>
      <c r="N147" s="37">
        <v>99.64</v>
      </c>
      <c r="O147" s="24">
        <f t="shared" si="32"/>
        <v>0.1600000000000108</v>
      </c>
      <c r="P147" s="23">
        <f t="shared" si="40"/>
        <v>0.39000000000000057</v>
      </c>
      <c r="Q147" s="37">
        <f t="shared" si="40"/>
        <v>0.26999999999999602</v>
      </c>
      <c r="R147" s="16">
        <f t="shared" si="34"/>
        <v>95027.6</v>
      </c>
    </row>
    <row r="148" spans="1:18" ht="15" customHeight="1" x14ac:dyDescent="0.25">
      <c r="A148" s="5" t="s">
        <v>8</v>
      </c>
      <c r="B148" s="26">
        <v>94745.39</v>
      </c>
      <c r="C148" s="20">
        <v>0.2</v>
      </c>
      <c r="D148" s="57">
        <v>11095</v>
      </c>
      <c r="E148" s="28">
        <v>10334</v>
      </c>
      <c r="F148" s="28">
        <v>9401</v>
      </c>
      <c r="G148" s="59">
        <v>8491</v>
      </c>
      <c r="H148" s="68">
        <f t="shared" si="41"/>
        <v>-761</v>
      </c>
      <c r="I148" s="28">
        <f t="shared" si="42"/>
        <v>-1694</v>
      </c>
      <c r="J148" s="59">
        <f t="shared" si="37"/>
        <v>-2604</v>
      </c>
      <c r="K148" s="73">
        <v>99.22</v>
      </c>
      <c r="L148" s="36">
        <v>99.38</v>
      </c>
      <c r="M148" s="36">
        <v>99.61</v>
      </c>
      <c r="N148" s="37">
        <v>99.65</v>
      </c>
      <c r="O148" s="24">
        <f t="shared" si="32"/>
        <v>0.15999999999999659</v>
      </c>
      <c r="P148" s="23">
        <f t="shared" si="40"/>
        <v>0.39000000000000057</v>
      </c>
      <c r="Q148" s="37">
        <f t="shared" si="40"/>
        <v>0.27000000000001023</v>
      </c>
      <c r="R148" s="16">
        <f t="shared" si="34"/>
        <v>94745.39</v>
      </c>
    </row>
    <row r="149" spans="1:18" ht="15" customHeight="1" x14ac:dyDescent="0.25">
      <c r="A149" s="5" t="s">
        <v>8</v>
      </c>
      <c r="B149" s="26">
        <v>94536.7</v>
      </c>
      <c r="C149" s="20">
        <v>0.2</v>
      </c>
      <c r="D149" s="57">
        <v>18585</v>
      </c>
      <c r="E149" s="28">
        <v>19274</v>
      </c>
      <c r="F149" s="28">
        <v>19953</v>
      </c>
      <c r="G149" s="59">
        <v>20175</v>
      </c>
      <c r="H149" s="68">
        <f t="shared" si="41"/>
        <v>689</v>
      </c>
      <c r="I149" s="28">
        <f t="shared" si="42"/>
        <v>1368</v>
      </c>
      <c r="J149" s="59">
        <f t="shared" si="37"/>
        <v>1590</v>
      </c>
      <c r="K149" s="73">
        <v>99.19</v>
      </c>
      <c r="L149" s="36">
        <v>99.35</v>
      </c>
      <c r="M149" s="36">
        <v>99.57</v>
      </c>
      <c r="N149" s="37">
        <v>99.61</v>
      </c>
      <c r="O149" s="24">
        <f t="shared" si="32"/>
        <v>0.15999999999999659</v>
      </c>
      <c r="P149" s="23">
        <f t="shared" si="40"/>
        <v>0.37999999999999545</v>
      </c>
      <c r="Q149" s="37">
        <f t="shared" si="40"/>
        <v>0.26000000000000512</v>
      </c>
      <c r="R149" s="16">
        <f t="shared" si="34"/>
        <v>94536.7</v>
      </c>
    </row>
    <row r="150" spans="1:18" ht="15" customHeight="1" x14ac:dyDescent="0.25">
      <c r="A150" s="5" t="s">
        <v>8</v>
      </c>
      <c r="B150" s="26">
        <v>94345.79</v>
      </c>
      <c r="C150" s="20">
        <v>0.2</v>
      </c>
      <c r="D150" s="57">
        <v>18585</v>
      </c>
      <c r="E150" s="28">
        <v>19274</v>
      </c>
      <c r="F150" s="28">
        <v>19953</v>
      </c>
      <c r="G150" s="59">
        <v>20175</v>
      </c>
      <c r="H150" s="68">
        <f t="shared" si="41"/>
        <v>689</v>
      </c>
      <c r="I150" s="28">
        <f t="shared" si="42"/>
        <v>1368</v>
      </c>
      <c r="J150" s="59">
        <f t="shared" si="37"/>
        <v>1590</v>
      </c>
      <c r="K150" s="73">
        <v>99.2</v>
      </c>
      <c r="L150" s="36">
        <v>99.35</v>
      </c>
      <c r="M150" s="36">
        <v>99.58</v>
      </c>
      <c r="N150" s="37">
        <v>99.62</v>
      </c>
      <c r="O150" s="24">
        <f t="shared" si="32"/>
        <v>0.14999999999999147</v>
      </c>
      <c r="P150" s="23">
        <f t="shared" si="40"/>
        <v>0.37999999999999545</v>
      </c>
      <c r="Q150" s="37">
        <f t="shared" si="40"/>
        <v>0.27000000000001023</v>
      </c>
      <c r="R150" s="16">
        <f t="shared" si="34"/>
        <v>94345.79</v>
      </c>
    </row>
    <row r="151" spans="1:18" ht="15" customHeight="1" x14ac:dyDescent="0.25">
      <c r="A151" s="5" t="s">
        <v>8</v>
      </c>
      <c r="B151" s="26">
        <v>94197.2</v>
      </c>
      <c r="C151" s="20">
        <v>0.2</v>
      </c>
      <c r="D151" s="57">
        <v>18585</v>
      </c>
      <c r="E151" s="28">
        <v>19274</v>
      </c>
      <c r="F151" s="28">
        <v>19953</v>
      </c>
      <c r="G151" s="59">
        <v>20175</v>
      </c>
      <c r="H151" s="68">
        <f t="shared" si="41"/>
        <v>689</v>
      </c>
      <c r="I151" s="28">
        <f t="shared" si="42"/>
        <v>1368</v>
      </c>
      <c r="J151" s="59">
        <f t="shared" si="37"/>
        <v>1590</v>
      </c>
      <c r="K151" s="73">
        <v>99.2</v>
      </c>
      <c r="L151" s="36">
        <v>99.35</v>
      </c>
      <c r="M151" s="36">
        <v>99.58</v>
      </c>
      <c r="N151" s="37">
        <v>99.62</v>
      </c>
      <c r="O151" s="24">
        <f t="shared" si="32"/>
        <v>0.14999999999999147</v>
      </c>
      <c r="P151" s="23">
        <f t="shared" si="40"/>
        <v>0.37999999999999545</v>
      </c>
      <c r="Q151" s="37">
        <f t="shared" si="40"/>
        <v>0.27000000000001023</v>
      </c>
      <c r="R151" s="16">
        <f t="shared" si="34"/>
        <v>94197.2</v>
      </c>
    </row>
    <row r="152" spans="1:18" ht="15" customHeight="1" x14ac:dyDescent="0.25">
      <c r="A152" s="7" t="s">
        <v>8</v>
      </c>
      <c r="B152" s="27">
        <v>94064.6</v>
      </c>
      <c r="C152" s="20">
        <v>0.2</v>
      </c>
      <c r="D152" s="57">
        <v>18585</v>
      </c>
      <c r="E152" s="28">
        <v>19274</v>
      </c>
      <c r="F152" s="28">
        <v>19953</v>
      </c>
      <c r="G152" s="59">
        <v>20175</v>
      </c>
      <c r="H152" s="68">
        <f t="shared" si="41"/>
        <v>689</v>
      </c>
      <c r="I152" s="28">
        <f t="shared" si="42"/>
        <v>1368</v>
      </c>
      <c r="J152" s="59">
        <f t="shared" si="37"/>
        <v>1590</v>
      </c>
      <c r="K152" s="73">
        <v>99.2</v>
      </c>
      <c r="L152" s="36">
        <v>99.35</v>
      </c>
      <c r="M152" s="36">
        <v>99.58</v>
      </c>
      <c r="N152" s="37">
        <v>99.62</v>
      </c>
      <c r="O152" s="24">
        <f>L152-K152</f>
        <v>0.14999999999999147</v>
      </c>
      <c r="P152" s="23">
        <f t="shared" si="40"/>
        <v>0.37999999999999545</v>
      </c>
      <c r="Q152" s="37">
        <f t="shared" si="40"/>
        <v>0.27000000000001023</v>
      </c>
      <c r="R152" s="16">
        <f t="shared" si="34"/>
        <v>94064.6</v>
      </c>
    </row>
    <row r="153" spans="1:18" x14ac:dyDescent="0.25">
      <c r="A153" s="5" t="s">
        <v>59</v>
      </c>
      <c r="B153" s="28">
        <v>93748.7</v>
      </c>
      <c r="C153" s="20">
        <v>0.2</v>
      </c>
      <c r="D153" s="57">
        <v>18467</v>
      </c>
      <c r="E153" s="28">
        <v>19175</v>
      </c>
      <c r="F153" s="28">
        <v>19852</v>
      </c>
      <c r="G153" s="59">
        <v>20062</v>
      </c>
      <c r="H153" s="68">
        <f t="shared" si="41"/>
        <v>708</v>
      </c>
      <c r="I153" s="28">
        <f t="shared" si="42"/>
        <v>1385</v>
      </c>
      <c r="J153" s="59">
        <f t="shared" si="37"/>
        <v>1595</v>
      </c>
      <c r="K153" s="73">
        <v>99.18</v>
      </c>
      <c r="L153" s="36">
        <v>99.33</v>
      </c>
      <c r="M153" s="36">
        <v>99.55</v>
      </c>
      <c r="N153" s="37">
        <v>99.59</v>
      </c>
      <c r="O153" s="24">
        <f t="shared" ref="O153:O155" si="43">L153-K153</f>
        <v>0.14999999999999147</v>
      </c>
      <c r="P153" s="23">
        <f t="shared" si="40"/>
        <v>0.36999999999999034</v>
      </c>
      <c r="Q153" s="37">
        <f t="shared" si="40"/>
        <v>0.26000000000000512</v>
      </c>
    </row>
    <row r="154" spans="1:18" x14ac:dyDescent="0.25">
      <c r="A154" s="5" t="s">
        <v>59</v>
      </c>
      <c r="B154" s="28">
        <v>93630</v>
      </c>
      <c r="C154" s="20">
        <v>0.2</v>
      </c>
      <c r="D154" s="57">
        <v>18467</v>
      </c>
      <c r="E154" s="28">
        <v>19175</v>
      </c>
      <c r="F154" s="28">
        <v>19852</v>
      </c>
      <c r="G154" s="59">
        <v>20062</v>
      </c>
      <c r="H154" s="68">
        <f t="shared" si="41"/>
        <v>708</v>
      </c>
      <c r="I154" s="28">
        <f t="shared" si="42"/>
        <v>1385</v>
      </c>
      <c r="J154" s="59">
        <f t="shared" si="37"/>
        <v>1595</v>
      </c>
      <c r="K154" s="73">
        <v>99.15</v>
      </c>
      <c r="L154" s="36">
        <v>99.3</v>
      </c>
      <c r="M154" s="36">
        <v>99.52</v>
      </c>
      <c r="N154" s="37">
        <v>99.57</v>
      </c>
      <c r="O154" s="24">
        <f t="shared" si="43"/>
        <v>0.14999999999999147</v>
      </c>
      <c r="P154" s="23">
        <f t="shared" si="40"/>
        <v>0.36999999999999034</v>
      </c>
      <c r="Q154" s="37">
        <f t="shared" si="40"/>
        <v>0.26999999999999602</v>
      </c>
    </row>
    <row r="155" spans="1:18" x14ac:dyDescent="0.25">
      <c r="A155" s="5" t="s">
        <v>59</v>
      </c>
      <c r="B155" s="28">
        <v>93534</v>
      </c>
      <c r="C155" s="20">
        <v>0.2</v>
      </c>
      <c r="D155" s="57">
        <v>18467</v>
      </c>
      <c r="E155" s="28">
        <v>19175</v>
      </c>
      <c r="F155" s="28">
        <v>19852</v>
      </c>
      <c r="G155" s="59">
        <v>20062</v>
      </c>
      <c r="H155" s="68">
        <f t="shared" si="41"/>
        <v>708</v>
      </c>
      <c r="I155" s="28">
        <f t="shared" si="42"/>
        <v>1385</v>
      </c>
      <c r="J155" s="59">
        <f t="shared" si="37"/>
        <v>1595</v>
      </c>
      <c r="K155" s="73">
        <v>98.38</v>
      </c>
      <c r="L155" s="36">
        <v>98.53</v>
      </c>
      <c r="M155" s="36">
        <v>98.8</v>
      </c>
      <c r="N155" s="37">
        <v>98.84</v>
      </c>
      <c r="O155" s="24">
        <f t="shared" si="43"/>
        <v>0.15000000000000568</v>
      </c>
      <c r="P155" s="23">
        <f t="shared" si="40"/>
        <v>0.42000000000000171</v>
      </c>
      <c r="Q155" s="37">
        <f t="shared" si="40"/>
        <v>0.31000000000000227</v>
      </c>
    </row>
    <row r="156" spans="1:18" ht="14.45" customHeight="1" x14ac:dyDescent="0.25">
      <c r="A156" s="5" t="s">
        <v>59</v>
      </c>
      <c r="B156" s="28">
        <v>93477</v>
      </c>
      <c r="C156" s="20">
        <v>0.2</v>
      </c>
      <c r="D156" s="112" t="s">
        <v>106</v>
      </c>
      <c r="E156" s="113"/>
      <c r="F156" s="113"/>
      <c r="G156" s="114"/>
      <c r="H156" s="66"/>
      <c r="I156" s="66"/>
      <c r="J156" s="67"/>
      <c r="K156" s="41"/>
      <c r="L156" s="38"/>
      <c r="M156" s="38"/>
      <c r="N156" s="39"/>
      <c r="O156" s="41"/>
      <c r="P156" s="38"/>
      <c r="Q156" s="39"/>
    </row>
    <row r="157" spans="1:18" x14ac:dyDescent="0.25">
      <c r="A157" s="5" t="s">
        <v>59</v>
      </c>
      <c r="B157" s="28">
        <v>93419</v>
      </c>
      <c r="C157" s="20">
        <v>0.2</v>
      </c>
      <c r="D157" s="57">
        <v>18467</v>
      </c>
      <c r="E157" s="28">
        <v>19175</v>
      </c>
      <c r="F157" s="28">
        <v>19852</v>
      </c>
      <c r="G157" s="59">
        <v>20062</v>
      </c>
      <c r="H157" s="68">
        <f>E157-D157</f>
        <v>708</v>
      </c>
      <c r="I157" s="28">
        <f>F157-D157</f>
        <v>1385</v>
      </c>
      <c r="J157" s="59">
        <f t="shared" si="37"/>
        <v>1595</v>
      </c>
      <c r="K157" s="73">
        <v>97.61</v>
      </c>
      <c r="L157" s="36">
        <v>97.74</v>
      </c>
      <c r="M157" s="36">
        <v>98.07</v>
      </c>
      <c r="N157" s="37">
        <v>98.11</v>
      </c>
      <c r="O157" s="24">
        <f t="shared" ref="O157:O161" si="44">L157-K157</f>
        <v>0.12999999999999545</v>
      </c>
      <c r="P157" s="23">
        <f t="shared" ref="P157:Q161" si="45">M157-K157</f>
        <v>0.45999999999999375</v>
      </c>
      <c r="Q157" s="37">
        <f t="shared" si="45"/>
        <v>0.37000000000000455</v>
      </c>
    </row>
    <row r="158" spans="1:18" x14ac:dyDescent="0.25">
      <c r="A158" s="5" t="s">
        <v>59</v>
      </c>
      <c r="B158" s="28">
        <v>93320</v>
      </c>
      <c r="C158" s="20">
        <v>0.2</v>
      </c>
      <c r="D158" s="57">
        <v>18467</v>
      </c>
      <c r="E158" s="28">
        <v>19175</v>
      </c>
      <c r="F158" s="28">
        <v>19852</v>
      </c>
      <c r="G158" s="59">
        <v>20062</v>
      </c>
      <c r="H158" s="68">
        <f>E158-D158</f>
        <v>708</v>
      </c>
      <c r="I158" s="28">
        <f>F158-D158</f>
        <v>1385</v>
      </c>
      <c r="J158" s="59">
        <f t="shared" si="37"/>
        <v>1595</v>
      </c>
      <c r="K158" s="73">
        <v>97.59</v>
      </c>
      <c r="L158" s="36">
        <v>97.72</v>
      </c>
      <c r="M158" s="36">
        <v>98.03</v>
      </c>
      <c r="N158" s="37">
        <v>98.07</v>
      </c>
      <c r="O158" s="24">
        <f t="shared" si="44"/>
        <v>0.12999999999999545</v>
      </c>
      <c r="P158" s="23">
        <f t="shared" si="45"/>
        <v>0.43999999999999773</v>
      </c>
      <c r="Q158" s="37">
        <f t="shared" si="45"/>
        <v>0.34999999999999432</v>
      </c>
    </row>
    <row r="159" spans="1:18" x14ac:dyDescent="0.25">
      <c r="A159" s="5" t="s">
        <v>59</v>
      </c>
      <c r="B159" s="28">
        <v>92851</v>
      </c>
      <c r="C159" s="20">
        <v>0.2</v>
      </c>
      <c r="D159" s="57">
        <v>18467</v>
      </c>
      <c r="E159" s="28">
        <v>19175</v>
      </c>
      <c r="F159" s="28">
        <v>19852</v>
      </c>
      <c r="G159" s="59">
        <v>20062</v>
      </c>
      <c r="H159" s="68">
        <f>E159-D159</f>
        <v>708</v>
      </c>
      <c r="I159" s="28">
        <f>F159-D159</f>
        <v>1385</v>
      </c>
      <c r="J159" s="59">
        <f t="shared" si="37"/>
        <v>1595</v>
      </c>
      <c r="K159" s="73">
        <v>97.1</v>
      </c>
      <c r="L159" s="36">
        <v>97.2</v>
      </c>
      <c r="M159" s="36">
        <v>97.54</v>
      </c>
      <c r="N159" s="37">
        <v>97.56</v>
      </c>
      <c r="O159" s="24">
        <f t="shared" si="44"/>
        <v>0.10000000000000853</v>
      </c>
      <c r="P159" s="23">
        <f t="shared" si="45"/>
        <v>0.44000000000001194</v>
      </c>
      <c r="Q159" s="37">
        <f t="shared" si="45"/>
        <v>0.35999999999999943</v>
      </c>
    </row>
    <row r="160" spans="1:18" x14ac:dyDescent="0.25">
      <c r="A160" s="5" t="s">
        <v>59</v>
      </c>
      <c r="B160" s="28">
        <v>92147</v>
      </c>
      <c r="C160" s="20">
        <v>0.2</v>
      </c>
      <c r="D160" s="57">
        <v>18467</v>
      </c>
      <c r="E160" s="28">
        <v>19175</v>
      </c>
      <c r="F160" s="28">
        <v>19852</v>
      </c>
      <c r="G160" s="59">
        <v>20062</v>
      </c>
      <c r="H160" s="68">
        <f>E160-D160</f>
        <v>708</v>
      </c>
      <c r="I160" s="28">
        <f>F160-D160</f>
        <v>1385</v>
      </c>
      <c r="J160" s="59">
        <f t="shared" si="37"/>
        <v>1595</v>
      </c>
      <c r="K160" s="73">
        <v>96.59</v>
      </c>
      <c r="L160" s="36">
        <v>96.66</v>
      </c>
      <c r="M160" s="36">
        <v>97.02</v>
      </c>
      <c r="N160" s="37">
        <v>97.04</v>
      </c>
      <c r="O160" s="24">
        <f t="shared" si="44"/>
        <v>6.9999999999993179E-2</v>
      </c>
      <c r="P160" s="23">
        <f t="shared" si="45"/>
        <v>0.42999999999999261</v>
      </c>
      <c r="Q160" s="37">
        <f t="shared" si="45"/>
        <v>0.38000000000000966</v>
      </c>
    </row>
    <row r="161" spans="1:17" x14ac:dyDescent="0.25">
      <c r="A161" s="5" t="s">
        <v>59</v>
      </c>
      <c r="B161" s="28">
        <v>91972</v>
      </c>
      <c r="C161" s="20">
        <v>0.2</v>
      </c>
      <c r="D161" s="57">
        <v>18467</v>
      </c>
      <c r="E161" s="28">
        <v>19175</v>
      </c>
      <c r="F161" s="28">
        <v>19852</v>
      </c>
      <c r="G161" s="59">
        <v>20062</v>
      </c>
      <c r="H161" s="68">
        <f>E161-D161</f>
        <v>708</v>
      </c>
      <c r="I161" s="28">
        <f>F161-D161</f>
        <v>1385</v>
      </c>
      <c r="J161" s="59">
        <f t="shared" si="37"/>
        <v>1595</v>
      </c>
      <c r="K161" s="73">
        <v>96.62</v>
      </c>
      <c r="L161" s="36">
        <v>96.7</v>
      </c>
      <c r="M161" s="36">
        <v>97.09</v>
      </c>
      <c r="N161" s="37">
        <v>97.11</v>
      </c>
      <c r="O161" s="24">
        <f t="shared" si="44"/>
        <v>7.9999999999998295E-2</v>
      </c>
      <c r="P161" s="23">
        <f t="shared" si="45"/>
        <v>0.46999999999999886</v>
      </c>
      <c r="Q161" s="37">
        <f t="shared" si="45"/>
        <v>0.40999999999999659</v>
      </c>
    </row>
    <row r="162" spans="1:17" ht="14.45" customHeight="1" x14ac:dyDescent="0.25">
      <c r="A162" s="5" t="s">
        <v>59</v>
      </c>
      <c r="B162" s="28">
        <v>91947.5</v>
      </c>
      <c r="C162" s="20">
        <v>0.2</v>
      </c>
      <c r="D162" s="112" t="s">
        <v>107</v>
      </c>
      <c r="E162" s="113"/>
      <c r="F162" s="113"/>
      <c r="G162" s="114"/>
      <c r="H162" s="66"/>
      <c r="I162" s="66"/>
      <c r="J162" s="67"/>
      <c r="K162" s="41"/>
      <c r="L162" s="38"/>
      <c r="M162" s="38"/>
      <c r="N162" s="39"/>
      <c r="O162" s="41"/>
      <c r="P162" s="38"/>
      <c r="Q162" s="39"/>
    </row>
    <row r="163" spans="1:17" x14ac:dyDescent="0.25">
      <c r="A163" s="5" t="s">
        <v>59</v>
      </c>
      <c r="B163" s="28">
        <v>91923</v>
      </c>
      <c r="C163" s="20">
        <v>0.2</v>
      </c>
      <c r="D163" s="57">
        <v>18467</v>
      </c>
      <c r="E163" s="28">
        <v>19175</v>
      </c>
      <c r="F163" s="28">
        <v>19852</v>
      </c>
      <c r="G163" s="59">
        <v>20062</v>
      </c>
      <c r="H163" s="68">
        <f>E163-D163</f>
        <v>708</v>
      </c>
      <c r="I163" s="28">
        <f>F163-D163</f>
        <v>1385</v>
      </c>
      <c r="J163" s="59">
        <f t="shared" si="37"/>
        <v>1595</v>
      </c>
      <c r="K163" s="73">
        <v>96.44</v>
      </c>
      <c r="L163" s="36">
        <v>96.51</v>
      </c>
      <c r="M163" s="36">
        <v>96.58</v>
      </c>
      <c r="N163" s="37">
        <v>96.6</v>
      </c>
      <c r="O163" s="24">
        <f t="shared" ref="O163:O165" si="46">L163-K163</f>
        <v>7.000000000000739E-2</v>
      </c>
      <c r="P163" s="23">
        <f t="shared" ref="P163:Q165" si="47">M163-K163</f>
        <v>0.14000000000000057</v>
      </c>
      <c r="Q163" s="37">
        <f t="shared" si="47"/>
        <v>8.99999999999892E-2</v>
      </c>
    </row>
    <row r="164" spans="1:17" x14ac:dyDescent="0.25">
      <c r="A164" s="5" t="s">
        <v>59</v>
      </c>
      <c r="B164" s="28">
        <v>91823</v>
      </c>
      <c r="C164" s="20">
        <v>0.2</v>
      </c>
      <c r="D164" s="57">
        <v>18467</v>
      </c>
      <c r="E164" s="28">
        <v>19175</v>
      </c>
      <c r="F164" s="28">
        <v>19852</v>
      </c>
      <c r="G164" s="59">
        <v>20062</v>
      </c>
      <c r="H164" s="68">
        <f>E164-D164</f>
        <v>708</v>
      </c>
      <c r="I164" s="28">
        <f>F164-D164</f>
        <v>1385</v>
      </c>
      <c r="J164" s="59">
        <f>G164-D164</f>
        <v>1595</v>
      </c>
      <c r="K164" s="73">
        <v>96.44</v>
      </c>
      <c r="L164" s="36">
        <v>96.51</v>
      </c>
      <c r="M164" s="36">
        <v>96.58</v>
      </c>
      <c r="N164" s="37">
        <v>96.6</v>
      </c>
      <c r="O164" s="24">
        <f t="shared" si="46"/>
        <v>7.000000000000739E-2</v>
      </c>
      <c r="P164" s="23">
        <f t="shared" si="47"/>
        <v>0.14000000000000057</v>
      </c>
      <c r="Q164" s="37">
        <f t="shared" si="47"/>
        <v>8.99999999999892E-2</v>
      </c>
    </row>
    <row r="165" spans="1:17" ht="15.75" thickBot="1" x14ac:dyDescent="0.3">
      <c r="A165" s="3" t="s">
        <v>59</v>
      </c>
      <c r="B165" s="29">
        <v>91339</v>
      </c>
      <c r="C165" s="22">
        <v>0.2</v>
      </c>
      <c r="D165" s="60">
        <v>18467</v>
      </c>
      <c r="E165" s="29">
        <v>19175</v>
      </c>
      <c r="F165" s="29">
        <v>19852</v>
      </c>
      <c r="G165" s="61">
        <v>20062</v>
      </c>
      <c r="H165" s="69">
        <f>E165-D165</f>
        <v>708</v>
      </c>
      <c r="I165" s="29">
        <f>F165-D165</f>
        <v>1385</v>
      </c>
      <c r="J165" s="61">
        <f>G165-D165</f>
        <v>1595</v>
      </c>
      <c r="K165" s="43">
        <v>96.23</v>
      </c>
      <c r="L165" s="15">
        <v>96.3</v>
      </c>
      <c r="M165" s="15">
        <v>96.36</v>
      </c>
      <c r="N165" s="44">
        <v>96.38</v>
      </c>
      <c r="O165" s="11">
        <f t="shared" si="46"/>
        <v>6.9999999999993179E-2</v>
      </c>
      <c r="P165" s="13">
        <f t="shared" si="47"/>
        <v>0.12999999999999545</v>
      </c>
      <c r="Q165" s="44">
        <f t="shared" si="47"/>
        <v>7.9999999999998295E-2</v>
      </c>
    </row>
  </sheetData>
  <mergeCells count="20">
    <mergeCell ref="O1:Q1"/>
    <mergeCell ref="R1:R3"/>
    <mergeCell ref="A1:A3"/>
    <mergeCell ref="B1:B3"/>
    <mergeCell ref="C1:C3"/>
    <mergeCell ref="D1:G1"/>
    <mergeCell ref="H1:J1"/>
    <mergeCell ref="K1:N1"/>
    <mergeCell ref="D137:G137"/>
    <mergeCell ref="D140:G140"/>
    <mergeCell ref="D156:G156"/>
    <mergeCell ref="D162:G162"/>
    <mergeCell ref="D15:G15"/>
    <mergeCell ref="D18:G18"/>
    <mergeCell ref="D21:G21"/>
    <mergeCell ref="D102:G102"/>
    <mergeCell ref="D115:G115"/>
    <mergeCell ref="D122:G122"/>
    <mergeCell ref="D128:G128"/>
    <mergeCell ref="D134:G134"/>
  </mergeCells>
  <conditionalFormatting sqref="H4:J1048576 O4:Q104857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(2-yr)</oddHeader>
    <oddFooter>&amp;L&amp;"Times New Roman,Regular"&amp;8&amp;Z&amp;F&amp;R&amp;"Times New Roman,Regular"&amp;P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>
      <selection activeCell="D20" sqref="D20"/>
    </sheetView>
  </sheetViews>
  <sheetFormatPr defaultColWidth="9.140625" defaultRowHeight="12.75" x14ac:dyDescent="0.2"/>
  <cols>
    <col min="1" max="1" width="31.5703125" style="78" bestFit="1" customWidth="1"/>
    <col min="2" max="5" width="10.7109375" style="83" customWidth="1"/>
    <col min="6" max="16384" width="9.140625" style="79"/>
  </cols>
  <sheetData>
    <row r="1" spans="1:5" s="80" customFormat="1" ht="15" customHeight="1" x14ac:dyDescent="0.2">
      <c r="A1" s="118" t="s">
        <v>500</v>
      </c>
      <c r="B1" s="119" t="s">
        <v>510</v>
      </c>
      <c r="C1" s="119"/>
      <c r="D1" s="119"/>
      <c r="E1" s="119"/>
    </row>
    <row r="2" spans="1:5" s="81" customFormat="1" ht="30" customHeight="1" x14ac:dyDescent="0.2">
      <c r="A2" s="118"/>
      <c r="B2" s="82" t="s">
        <v>511</v>
      </c>
      <c r="C2" s="82" t="s">
        <v>89</v>
      </c>
      <c r="D2" s="82" t="s">
        <v>90</v>
      </c>
      <c r="E2" s="82" t="s">
        <v>91</v>
      </c>
    </row>
    <row r="3" spans="1:5" ht="15" customHeight="1" x14ac:dyDescent="0.2">
      <c r="A3" s="78" t="s">
        <v>501</v>
      </c>
      <c r="B3" s="84">
        <f>'100-yr'!K107</f>
        <v>105.53</v>
      </c>
      <c r="C3" s="84">
        <f>'100-yr'!L107</f>
        <v>105.23</v>
      </c>
      <c r="D3" s="84">
        <f>'100-yr'!M107</f>
        <v>107.54</v>
      </c>
      <c r="E3" s="84">
        <f>'100-yr'!N107</f>
        <v>109.12</v>
      </c>
    </row>
    <row r="4" spans="1:5" ht="15" customHeight="1" x14ac:dyDescent="0.2">
      <c r="A4" s="77" t="s">
        <v>502</v>
      </c>
      <c r="B4" s="84">
        <f>'100-yr'!K110</f>
        <v>104.66</v>
      </c>
      <c r="C4" s="84">
        <f>'100-yr'!L110</f>
        <v>104.29</v>
      </c>
      <c r="D4" s="84">
        <f>'100-yr'!M110</f>
        <v>103.68</v>
      </c>
      <c r="E4" s="84">
        <f>'100-yr'!N110</f>
        <v>102.82</v>
      </c>
    </row>
    <row r="5" spans="1:5" ht="15" customHeight="1" x14ac:dyDescent="0.2">
      <c r="A5" s="77" t="s">
        <v>503</v>
      </c>
      <c r="B5" s="84">
        <f>'100-yr'!K118</f>
        <v>102.22</v>
      </c>
      <c r="C5" s="84">
        <f>'100-yr'!L118</f>
        <v>101.98</v>
      </c>
      <c r="D5" s="84">
        <f>'100-yr'!M118</f>
        <v>101.6</v>
      </c>
      <c r="E5" s="84">
        <f>'100-yr'!N118</f>
        <v>101.05</v>
      </c>
    </row>
    <row r="6" spans="1:5" ht="15" customHeight="1" x14ac:dyDescent="0.2">
      <c r="A6" s="77" t="s">
        <v>504</v>
      </c>
      <c r="B6" s="84">
        <f>'100-yr'!K133</f>
        <v>98.62</v>
      </c>
      <c r="C6" s="84">
        <f>'100-yr'!L133</f>
        <v>98.64</v>
      </c>
      <c r="D6" s="84">
        <f>'100-yr'!M133</f>
        <v>98.61</v>
      </c>
      <c r="E6" s="84">
        <f>'100-yr'!N133</f>
        <v>98.52</v>
      </c>
    </row>
    <row r="7" spans="1:5" ht="15" customHeight="1" x14ac:dyDescent="0.2">
      <c r="A7" s="77" t="s">
        <v>505</v>
      </c>
      <c r="B7" s="84">
        <f>'100-yr'!K141</f>
        <v>98.26</v>
      </c>
      <c r="C7" s="84">
        <f>'100-yr'!L141</f>
        <v>98.33</v>
      </c>
      <c r="D7" s="84">
        <f>'100-yr'!M141</f>
        <v>98.36</v>
      </c>
      <c r="E7" s="84">
        <f>'100-yr'!N141</f>
        <v>98.33</v>
      </c>
    </row>
    <row r="8" spans="1:5" ht="15" customHeight="1" x14ac:dyDescent="0.2">
      <c r="A8" s="77" t="s">
        <v>506</v>
      </c>
      <c r="B8" s="84">
        <f>'100-yr'!K153</f>
        <v>97.84</v>
      </c>
      <c r="C8" s="84">
        <f>'100-yr'!L153</f>
        <v>97.93</v>
      </c>
      <c r="D8" s="84">
        <f>'100-yr'!M153</f>
        <v>97.97</v>
      </c>
      <c r="E8" s="84">
        <f>'100-yr'!N153</f>
        <v>97.98</v>
      </c>
    </row>
    <row r="9" spans="1:5" ht="15" customHeight="1" x14ac:dyDescent="0.2">
      <c r="A9" s="77" t="s">
        <v>507</v>
      </c>
      <c r="B9" s="84">
        <f>'100-yr'!K163</f>
        <v>95.65</v>
      </c>
      <c r="C9" s="84">
        <f>'100-yr'!L163</f>
        <v>95.7</v>
      </c>
      <c r="D9" s="84">
        <f>'100-yr'!M163</f>
        <v>95.73</v>
      </c>
      <c r="E9" s="84">
        <f>'100-yr'!N163</f>
        <v>95.74</v>
      </c>
    </row>
    <row r="10" spans="1:5" ht="15" customHeight="1" x14ac:dyDescent="0.2">
      <c r="A10" s="77" t="s">
        <v>508</v>
      </c>
      <c r="B10" s="84">
        <f>'100-yr'!K4</f>
        <v>105.24</v>
      </c>
      <c r="C10" s="84">
        <f>'100-yr'!L4</f>
        <v>106.29</v>
      </c>
      <c r="D10" s="84">
        <f>'100-yr'!M4</f>
        <v>107.51</v>
      </c>
      <c r="E10" s="84">
        <f>'100-yr'!N4</f>
        <v>108.97</v>
      </c>
    </row>
    <row r="11" spans="1:5" ht="15" customHeight="1" x14ac:dyDescent="0.2">
      <c r="A11" s="77" t="s">
        <v>509</v>
      </c>
      <c r="B11" s="84">
        <f>'100-yr'!K26</f>
        <v>102.13</v>
      </c>
      <c r="C11" s="84">
        <f>'100-yr'!L26</f>
        <v>102.8</v>
      </c>
      <c r="D11" s="84">
        <f>'100-yr'!M26</f>
        <v>103.66</v>
      </c>
      <c r="E11" s="84">
        <f>'100-yr'!N26</f>
        <v>105.02</v>
      </c>
    </row>
  </sheetData>
  <mergeCells count="2">
    <mergeCell ref="A1:A2"/>
    <mergeCell ref="B1:E1"/>
  </mergeCells>
  <printOptions horizontalCentered="1"/>
  <pageMargins left="0.7" right="0.7" top="0.75" bottom="0.75" header="0.3" footer="0.3"/>
  <pageSetup orientation="landscape" r:id="rId1"/>
  <headerFooter>
    <oddHeader>&amp;C&amp;"Times New Roman,Bold"HEC-RAS Water Surface Elevation Summary Table</oddHeader>
    <oddFooter>&amp;L&amp;"Times New Roman,Regular"&amp;8&amp;Z&amp;F&amp;R&amp;"Times New Roman,Regular"&amp;P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"/>
  <sheetViews>
    <sheetView tabSelected="1" zoomScaleNormal="100" workbookViewId="0">
      <selection activeCell="G14" sqref="G14"/>
    </sheetView>
  </sheetViews>
  <sheetFormatPr defaultColWidth="9.140625" defaultRowHeight="12.75" x14ac:dyDescent="0.25"/>
  <cols>
    <col min="1" max="1" width="9.140625" style="145"/>
    <col min="2" max="2" width="14.140625" style="146" hidden="1" customWidth="1"/>
    <col min="3" max="3" width="10.85546875" style="147" customWidth="1"/>
    <col min="4" max="4" width="10.85546875" style="145" customWidth="1"/>
    <col min="5" max="5" width="10.7109375" style="147" customWidth="1"/>
    <col min="6" max="9" width="10.7109375" style="145" customWidth="1"/>
    <col min="10" max="11" width="9.42578125" style="145" customWidth="1"/>
    <col min="12" max="12" width="9.42578125" style="144" customWidth="1"/>
    <col min="13" max="16384" width="9.140625" style="144"/>
  </cols>
  <sheetData>
    <row r="1" spans="1:12" s="144" customFormat="1" ht="12.75" customHeight="1" thickBot="1" x14ac:dyDescent="0.3">
      <c r="A1" s="145"/>
      <c r="B1" s="146"/>
      <c r="C1" s="147"/>
      <c r="D1" s="145"/>
      <c r="E1" s="147"/>
      <c r="F1" s="145"/>
      <c r="G1" s="145"/>
      <c r="H1" s="145"/>
      <c r="I1" s="145"/>
      <c r="J1" s="145"/>
      <c r="K1" s="145"/>
    </row>
    <row r="2" spans="1:12" s="144" customFormat="1" ht="43.5" customHeight="1" x14ac:dyDescent="0.25">
      <c r="A2" s="120" t="s">
        <v>15</v>
      </c>
      <c r="B2" s="148"/>
      <c r="C2" s="121" t="s">
        <v>512</v>
      </c>
      <c r="D2" s="121" t="s">
        <v>513</v>
      </c>
      <c r="E2" s="121" t="s">
        <v>514</v>
      </c>
      <c r="F2" s="122" t="s">
        <v>515</v>
      </c>
      <c r="G2" s="123"/>
      <c r="H2" s="123"/>
      <c r="I2" s="123"/>
      <c r="J2" s="145"/>
      <c r="K2" s="145"/>
    </row>
    <row r="3" spans="1:12" s="144" customFormat="1" ht="13.5" thickBot="1" x14ac:dyDescent="0.3">
      <c r="A3" s="124"/>
      <c r="B3" s="149"/>
      <c r="C3" s="125"/>
      <c r="D3" s="125"/>
      <c r="E3" s="125"/>
      <c r="F3" s="126"/>
      <c r="G3" s="123"/>
      <c r="H3" s="123"/>
      <c r="I3" s="123"/>
      <c r="J3" s="145"/>
      <c r="K3" s="145"/>
    </row>
    <row r="4" spans="1:12" s="144" customFormat="1" ht="15" customHeight="1" x14ac:dyDescent="0.25">
      <c r="A4" s="127">
        <v>2120.3270000000002</v>
      </c>
      <c r="B4" s="148"/>
      <c r="C4" s="150">
        <f>VLOOKUP($A4,'100-yr'!$B$4:$N$165,10,FALSE)</f>
        <v>103.71</v>
      </c>
      <c r="D4" s="151">
        <f>VLOOKUP($A4,'100-yr'!$B$4:$N$165,11,FALSE)</f>
        <v>104.85</v>
      </c>
      <c r="E4" s="151">
        <f>VLOOKUP($A4,'100-yr'!$B$4:$N$165,12,FALSE)</f>
        <v>106.34</v>
      </c>
      <c r="F4" s="152">
        <f>VLOOKUP($A4,'100-yr'!$B$4:$N$165,13,FALSE)</f>
        <v>108.32</v>
      </c>
      <c r="G4" s="153"/>
      <c r="H4" s="153"/>
      <c r="I4" s="153"/>
      <c r="J4" s="145"/>
      <c r="K4" s="145"/>
    </row>
    <row r="5" spans="1:12" s="144" customFormat="1" ht="15" customHeight="1" x14ac:dyDescent="0.25">
      <c r="A5" s="128">
        <v>2219.9560000000001</v>
      </c>
      <c r="B5" s="154"/>
      <c r="C5" s="155">
        <f>VLOOKUP($A5,'100-yr'!$B$4:$N$165,10,FALSE)</f>
        <v>103.85</v>
      </c>
      <c r="D5" s="156">
        <f>VLOOKUP($A5,'100-yr'!$B$4:$N$165,11,FALSE)</f>
        <v>105.01</v>
      </c>
      <c r="E5" s="156">
        <f>VLOOKUP($A5,'100-yr'!$B$4:$N$165,12,FALSE)</f>
        <v>106.5</v>
      </c>
      <c r="F5" s="157">
        <f>VLOOKUP($A5,'100-yr'!$B$4:$N$165,13,FALSE)</f>
        <v>108.43</v>
      </c>
      <c r="G5" s="153"/>
      <c r="H5" s="153"/>
      <c r="I5" s="153"/>
      <c r="J5" s="145"/>
      <c r="K5" s="145"/>
    </row>
    <row r="6" spans="1:12" s="144" customFormat="1" ht="15" customHeight="1" x14ac:dyDescent="0.25">
      <c r="A6" s="128">
        <v>2435.6979999999999</v>
      </c>
      <c r="B6" s="154"/>
      <c r="C6" s="155">
        <f>VLOOKUP($A6,'100-yr'!$B$4:$N$165,10,FALSE)</f>
        <v>103.9</v>
      </c>
      <c r="D6" s="156">
        <f>VLOOKUP($A6,'100-yr'!$B$4:$N$165,11,FALSE)</f>
        <v>105.06</v>
      </c>
      <c r="E6" s="156">
        <f>VLOOKUP($A6,'100-yr'!$B$4:$N$165,12,FALSE)</f>
        <v>106.55</v>
      </c>
      <c r="F6" s="157">
        <f>VLOOKUP($A6,'100-yr'!$B$4:$N$165,13,FALSE)</f>
        <v>108.47</v>
      </c>
      <c r="G6" s="153"/>
      <c r="H6" s="153"/>
      <c r="I6" s="153"/>
      <c r="J6" s="145"/>
      <c r="K6" s="145"/>
    </row>
    <row r="7" spans="1:12" s="144" customFormat="1" ht="15" customHeight="1" x14ac:dyDescent="0.25">
      <c r="A7" s="128">
        <v>4185.6980000000003</v>
      </c>
      <c r="B7" s="154"/>
      <c r="C7" s="155">
        <f>VLOOKUP($A7,'100-yr'!$B$4:$N$165,10,FALSE)</f>
        <v>104.27</v>
      </c>
      <c r="D7" s="156">
        <f>VLOOKUP($A7,'100-yr'!$B$4:$N$165,11,FALSE)</f>
        <v>105.44</v>
      </c>
      <c r="E7" s="156">
        <f>VLOOKUP($A7,'100-yr'!$B$4:$N$165,12,FALSE)</f>
        <v>106.9</v>
      </c>
      <c r="F7" s="157">
        <f>VLOOKUP($A7,'100-yr'!$B$4:$N$165,13,FALSE)</f>
        <v>108.74</v>
      </c>
      <c r="G7" s="153"/>
      <c r="H7" s="153"/>
      <c r="I7" s="153"/>
      <c r="J7" s="145"/>
      <c r="K7" s="145"/>
    </row>
    <row r="8" spans="1:12" s="144" customFormat="1" ht="15" customHeight="1" x14ac:dyDescent="0.25">
      <c r="A8" s="128">
        <v>4360.6980000000003</v>
      </c>
      <c r="B8" s="154"/>
      <c r="C8" s="155">
        <f>VLOOKUP($A8,'100-yr'!$B$4:$N$165,10,FALSE)</f>
        <v>104.3</v>
      </c>
      <c r="D8" s="156">
        <f>VLOOKUP($A8,'100-yr'!$B$4:$N$165,11,FALSE)</f>
        <v>105.46</v>
      </c>
      <c r="E8" s="156">
        <f>VLOOKUP($A8,'100-yr'!$B$4:$N$165,12,FALSE)</f>
        <v>106.92</v>
      </c>
      <c r="F8" s="157">
        <f>VLOOKUP($A8,'100-yr'!$B$4:$N$165,13,FALSE)</f>
        <v>108.75</v>
      </c>
      <c r="G8" s="153"/>
      <c r="H8" s="153"/>
      <c r="I8" s="153"/>
      <c r="J8" s="145"/>
      <c r="K8" s="145"/>
    </row>
    <row r="9" spans="1:12" s="144" customFormat="1" ht="15" customHeight="1" x14ac:dyDescent="0.25">
      <c r="A9" s="128">
        <v>5045.6980000000003</v>
      </c>
      <c r="B9" s="154"/>
      <c r="C9" s="155">
        <f>VLOOKUP($A9,'100-yr'!$B$4:$N$165,10,FALSE)</f>
        <v>104.47</v>
      </c>
      <c r="D9" s="156">
        <f>VLOOKUP($A9,'100-yr'!$B$4:$N$165,11,FALSE)</f>
        <v>105.6</v>
      </c>
      <c r="E9" s="156">
        <f>VLOOKUP($A9,'100-yr'!$B$4:$N$165,12,FALSE)</f>
        <v>107</v>
      </c>
      <c r="F9" s="157">
        <f>VLOOKUP($A9,'100-yr'!$B$4:$N$165,13,FALSE)</f>
        <v>108.79</v>
      </c>
      <c r="G9" s="153"/>
      <c r="H9" s="153"/>
      <c r="I9" s="153"/>
      <c r="J9" s="145"/>
      <c r="K9" s="145"/>
    </row>
    <row r="10" spans="1:12" s="144" customFormat="1" ht="15" customHeight="1" x14ac:dyDescent="0.25">
      <c r="A10" s="128">
        <v>5245.6980000000003</v>
      </c>
      <c r="B10" s="154"/>
      <c r="C10" s="155">
        <f>VLOOKUP($A10,'100-yr'!$B$4:$N$165,10,FALSE)</f>
        <v>104.52</v>
      </c>
      <c r="D10" s="156">
        <f>VLOOKUP($A10,'100-yr'!$B$4:$N$165,11,FALSE)</f>
        <v>105.64</v>
      </c>
      <c r="E10" s="156">
        <f>VLOOKUP($A10,'100-yr'!$B$4:$N$165,12,FALSE)</f>
        <v>107.04</v>
      </c>
      <c r="F10" s="157">
        <f>VLOOKUP($A10,'100-yr'!$B$4:$N$165,13,FALSE)</f>
        <v>108.81</v>
      </c>
      <c r="G10" s="153"/>
      <c r="H10" s="153"/>
      <c r="I10" s="153"/>
      <c r="J10" s="145"/>
      <c r="K10" s="145"/>
    </row>
    <row r="11" spans="1:12" s="144" customFormat="1" ht="15" customHeight="1" x14ac:dyDescent="0.25">
      <c r="A11" s="128">
        <v>6110.6980000000003</v>
      </c>
      <c r="B11" s="154"/>
      <c r="C11" s="155">
        <f>VLOOKUP($A11,'100-yr'!$B$4:$N$165,10,FALSE)</f>
        <v>104.79</v>
      </c>
      <c r="D11" s="156">
        <f>VLOOKUP($A11,'100-yr'!$B$4:$N$165,11,FALSE)</f>
        <v>105.91</v>
      </c>
      <c r="E11" s="156">
        <f>VLOOKUP($A11,'100-yr'!$B$4:$N$165,12,FALSE)</f>
        <v>107.27</v>
      </c>
      <c r="F11" s="157">
        <f>VLOOKUP($A11,'100-yr'!$B$4:$N$165,13,FALSE)</f>
        <v>108.93</v>
      </c>
      <c r="G11" s="153"/>
      <c r="H11" s="153"/>
      <c r="I11" s="153"/>
      <c r="J11" s="145"/>
      <c r="K11" s="145"/>
    </row>
    <row r="12" spans="1:12" s="144" customFormat="1" ht="15" customHeight="1" x14ac:dyDescent="0.25">
      <c r="A12" s="128">
        <v>7360.6980000000003</v>
      </c>
      <c r="B12" s="154"/>
      <c r="C12" s="155">
        <f>VLOOKUP($A12,'100-yr'!$B$4:$N$165,10,FALSE)</f>
        <v>105.18</v>
      </c>
      <c r="D12" s="156">
        <f>VLOOKUP($A12,'100-yr'!$B$4:$N$165,11,FALSE)</f>
        <v>106.28</v>
      </c>
      <c r="E12" s="156">
        <f>VLOOKUP($A12,'100-yr'!$B$4:$N$165,12,FALSE)</f>
        <v>107.57</v>
      </c>
      <c r="F12" s="157">
        <f>VLOOKUP($A12,'100-yr'!$B$4:$N$165,13,FALSE)</f>
        <v>109.08</v>
      </c>
      <c r="G12" s="153"/>
      <c r="H12" s="153"/>
      <c r="I12" s="153"/>
      <c r="J12" s="145"/>
      <c r="K12" s="145"/>
    </row>
    <row r="13" spans="1:12" s="144" customFormat="1" ht="15" customHeight="1" thickBot="1" x14ac:dyDescent="0.3">
      <c r="A13" s="129">
        <v>7554.9539999999997</v>
      </c>
      <c r="B13" s="149"/>
      <c r="C13" s="158">
        <f>VLOOKUP($A13,'100-yr'!$B$4:$N$165,10,FALSE)</f>
        <v>105.23</v>
      </c>
      <c r="D13" s="159">
        <f>VLOOKUP($A13,'100-yr'!$B$4:$N$165,11,FALSE)</f>
        <v>106.32</v>
      </c>
      <c r="E13" s="159">
        <f>VLOOKUP($A13,'100-yr'!$B$4:$N$165,12,FALSE)</f>
        <v>107.59</v>
      </c>
      <c r="F13" s="160">
        <f>VLOOKUP($A13,'100-yr'!$B$4:$N$165,13,FALSE)</f>
        <v>109.09</v>
      </c>
      <c r="G13" s="153"/>
      <c r="H13" s="153"/>
      <c r="I13" s="153"/>
      <c r="J13" s="145"/>
      <c r="K13" s="145"/>
    </row>
    <row r="14" spans="1:12" s="144" customFormat="1" x14ac:dyDescent="0.25">
      <c r="A14" s="161"/>
      <c r="B14" s="154"/>
      <c r="C14" s="162"/>
      <c r="D14" s="145"/>
      <c r="E14" s="147"/>
      <c r="F14" s="145"/>
      <c r="G14" s="145"/>
      <c r="H14" s="145"/>
      <c r="I14" s="145"/>
      <c r="J14" s="145"/>
      <c r="K14" s="145"/>
    </row>
    <row r="15" spans="1:12" s="144" customFormat="1" ht="13.5" thickBot="1" x14ac:dyDescent="0.3">
      <c r="A15" s="161"/>
      <c r="B15" s="154"/>
      <c r="C15" s="162"/>
      <c r="D15" s="145"/>
      <c r="E15" s="147"/>
      <c r="F15" s="145"/>
      <c r="G15" s="145"/>
      <c r="H15" s="145"/>
      <c r="I15" s="145"/>
      <c r="J15" s="145"/>
      <c r="K15" s="145"/>
    </row>
    <row r="16" spans="1:12" s="144" customFormat="1" ht="38.25" x14ac:dyDescent="0.25">
      <c r="A16" s="130" t="s">
        <v>516</v>
      </c>
      <c r="B16" s="131" t="s">
        <v>517</v>
      </c>
      <c r="C16" s="132" t="s">
        <v>15</v>
      </c>
      <c r="D16" s="143" t="s">
        <v>518</v>
      </c>
      <c r="E16" s="133" t="s">
        <v>519</v>
      </c>
      <c r="F16" s="134" t="s">
        <v>520</v>
      </c>
      <c r="G16" s="134" t="s">
        <v>521</v>
      </c>
      <c r="H16" s="135" t="s">
        <v>522</v>
      </c>
      <c r="I16" s="136" t="s">
        <v>523</v>
      </c>
      <c r="J16" s="134" t="s">
        <v>524</v>
      </c>
      <c r="K16" s="134" t="s">
        <v>525</v>
      </c>
      <c r="L16" s="135" t="s">
        <v>526</v>
      </c>
    </row>
    <row r="17" spans="1:13" s="144" customFormat="1" ht="15" customHeight="1" x14ac:dyDescent="0.25">
      <c r="A17" s="137"/>
      <c r="B17" s="138"/>
      <c r="C17" s="139"/>
      <c r="D17" s="163" t="s">
        <v>527</v>
      </c>
      <c r="E17" s="164" t="s">
        <v>527</v>
      </c>
      <c r="F17" s="165" t="s">
        <v>527</v>
      </c>
      <c r="G17" s="165" t="s">
        <v>527</v>
      </c>
      <c r="H17" s="163" t="s">
        <v>527</v>
      </c>
      <c r="I17" s="164" t="s">
        <v>527</v>
      </c>
      <c r="J17" s="165" t="s">
        <v>527</v>
      </c>
      <c r="K17" s="165" t="s">
        <v>527</v>
      </c>
      <c r="L17" s="163" t="s">
        <v>527</v>
      </c>
    </row>
    <row r="18" spans="1:13" s="144" customFormat="1" ht="15" customHeight="1" thickBot="1" x14ac:dyDescent="0.3">
      <c r="A18" s="140"/>
      <c r="B18" s="141"/>
      <c r="C18" s="142"/>
      <c r="D18" s="166" t="s">
        <v>9</v>
      </c>
      <c r="E18" s="167" t="s">
        <v>10</v>
      </c>
      <c r="F18" s="168" t="s">
        <v>12</v>
      </c>
      <c r="G18" s="168" t="s">
        <v>23</v>
      </c>
      <c r="H18" s="169" t="s">
        <v>24</v>
      </c>
      <c r="I18" s="170" t="s">
        <v>11</v>
      </c>
      <c r="J18" s="171" t="s">
        <v>14</v>
      </c>
      <c r="K18" s="171" t="s">
        <v>85</v>
      </c>
      <c r="L18" s="166" t="s">
        <v>528</v>
      </c>
    </row>
    <row r="19" spans="1:13" s="144" customFormat="1" ht="15" customHeight="1" x14ac:dyDescent="0.25">
      <c r="A19" s="172">
        <v>1</v>
      </c>
      <c r="B19" s="173" t="s">
        <v>529</v>
      </c>
      <c r="C19" s="174">
        <v>7477.6980000000003</v>
      </c>
      <c r="D19" s="175">
        <v>106.9093</v>
      </c>
      <c r="E19" s="176">
        <f>_xll.Interpolate($A$4:$A$13,$C$4:$C$13,$C19,FALSE)</f>
        <v>105.21045666503908</v>
      </c>
      <c r="F19" s="177">
        <f>_xll.Interpolate($A$4:$A$13,$D$4:$D$13,$C19,FALSE)</f>
        <v>106.30465572886726</v>
      </c>
      <c r="G19" s="177">
        <f>_xll.Interpolate($A$4:$A$13,$E$4:$E$13,$C19,FALSE)</f>
        <v>107.58290365126368</v>
      </c>
      <c r="H19" s="175">
        <f>_xll.Interpolate($A$4:$A$13,$F$4:$F$13,$C19,FALSE)</f>
        <v>109.08645182563184</v>
      </c>
      <c r="I19" s="176">
        <f>E19-$D19</f>
        <v>-1.6988433349609267</v>
      </c>
      <c r="J19" s="177">
        <f t="shared" ref="J19:L34" si="0">F19-$D19</f>
        <v>-0.60464427113274155</v>
      </c>
      <c r="K19" s="177">
        <f t="shared" si="0"/>
        <v>0.67360365126367583</v>
      </c>
      <c r="L19" s="175">
        <f t="shared" si="0"/>
        <v>2.1771518256318387</v>
      </c>
    </row>
    <row r="20" spans="1:13" s="144" customFormat="1" ht="15" customHeight="1" x14ac:dyDescent="0.25">
      <c r="A20" s="178">
        <v>2</v>
      </c>
      <c r="B20" s="165" t="s">
        <v>530</v>
      </c>
      <c r="C20" s="179">
        <v>7314.6980000000003</v>
      </c>
      <c r="D20" s="180">
        <v>105.65819999999999</v>
      </c>
      <c r="E20" s="181">
        <f>_xll.Interpolate($A$4:$A$13,$C$4:$C$13,$C20,FALSE)</f>
        <v>105.16766515478444</v>
      </c>
      <c r="F20" s="182">
        <f>_xll.Interpolate($A$4:$A$13,$D$4:$D$13,$C20,FALSE)</f>
        <v>106.26972702609086</v>
      </c>
      <c r="G20" s="182">
        <f>_xll.Interpolate($A$4:$A$13,$E$4:$E$13,$C20,FALSE)</f>
        <v>107.56404685655451</v>
      </c>
      <c r="H20" s="180">
        <f>_xll.Interpolate($A$4:$A$13,$F$4:$F$13,$C20,FALSE)</f>
        <v>109.07702899853977</v>
      </c>
      <c r="I20" s="181">
        <f t="shared" ref="I20:L35" si="1">E20-$D20</f>
        <v>-0.49053484521554935</v>
      </c>
      <c r="J20" s="182">
        <f t="shared" si="0"/>
        <v>0.61152702609086873</v>
      </c>
      <c r="K20" s="182">
        <f t="shared" si="0"/>
        <v>1.9058468565545184</v>
      </c>
      <c r="L20" s="180">
        <f t="shared" si="0"/>
        <v>3.4188289985397802</v>
      </c>
    </row>
    <row r="21" spans="1:13" s="144" customFormat="1" ht="15" customHeight="1" x14ac:dyDescent="0.25">
      <c r="A21" s="178">
        <v>3</v>
      </c>
      <c r="B21" s="165" t="s">
        <v>531</v>
      </c>
      <c r="C21" s="179">
        <v>7210.6980000000003</v>
      </c>
      <c r="D21" s="180">
        <v>105.5706</v>
      </c>
      <c r="E21" s="181">
        <f>_xll.Interpolate($A$4:$A$13,$C$4:$C$13,$C21,FALSE)</f>
        <v>105.1386913482917</v>
      </c>
      <c r="F21" s="182">
        <f>_xll.Interpolate($A$4:$A$13,$D$4:$D$13,$C21,FALSE)</f>
        <v>106.24480800497061</v>
      </c>
      <c r="G21" s="182">
        <f>_xll.Interpolate($A$4:$A$13,$E$4:$E$13,$C21,FALSE)</f>
        <v>107.54802021946574</v>
      </c>
      <c r="H21" s="180">
        <f>_xll.Interpolate($A$4:$A$13,$F$4:$F$13,$C21,FALSE)</f>
        <v>109.069064223618</v>
      </c>
      <c r="I21" s="181">
        <f t="shared" si="1"/>
        <v>-0.43190865170829795</v>
      </c>
      <c r="J21" s="182">
        <f t="shared" si="0"/>
        <v>0.67420800497060895</v>
      </c>
      <c r="K21" s="182">
        <f t="shared" si="0"/>
        <v>1.977420219465742</v>
      </c>
      <c r="L21" s="180">
        <f t="shared" si="0"/>
        <v>3.4984642236180008</v>
      </c>
    </row>
    <row r="22" spans="1:13" s="144" customFormat="1" ht="15" customHeight="1" x14ac:dyDescent="0.25">
      <c r="A22" s="178">
        <v>4</v>
      </c>
      <c r="B22" s="165" t="s">
        <v>532</v>
      </c>
      <c r="C22" s="179">
        <v>7090.6980000000003</v>
      </c>
      <c r="D22" s="180">
        <v>105.43040000000001</v>
      </c>
      <c r="E22" s="181">
        <f>_xll.Interpolate($A$4:$A$13,$C$4:$C$13,$C22,FALSE)</f>
        <v>105.10360735089608</v>
      </c>
      <c r="F22" s="182">
        <f>_xll.Interpolate($A$4:$A$13,$D$4:$D$13,$C22,FALSE)</f>
        <v>106.21345568429676</v>
      </c>
      <c r="G22" s="182">
        <f>_xll.Interpolate($A$4:$A$13,$E$4:$E$13,$C22,FALSE)</f>
        <v>107.52558403361746</v>
      </c>
      <c r="H22" s="180">
        <f>_xll.Interpolate($A$4:$A$13,$F$4:$F$13,$C22,FALSE)</f>
        <v>109.05794821899789</v>
      </c>
      <c r="I22" s="181">
        <f t="shared" si="1"/>
        <v>-0.32679264910392192</v>
      </c>
      <c r="J22" s="182">
        <f t="shared" si="0"/>
        <v>0.78305568429675532</v>
      </c>
      <c r="K22" s="182">
        <f t="shared" si="0"/>
        <v>2.095184033617457</v>
      </c>
      <c r="L22" s="180">
        <f t="shared" si="0"/>
        <v>3.6275482189978874</v>
      </c>
    </row>
    <row r="23" spans="1:13" s="144" customFormat="1" ht="15" customHeight="1" x14ac:dyDescent="0.25">
      <c r="A23" s="178">
        <v>5</v>
      </c>
      <c r="B23" s="165" t="s">
        <v>533</v>
      </c>
      <c r="C23" s="179">
        <v>7360</v>
      </c>
      <c r="D23" s="180">
        <v>106.4486</v>
      </c>
      <c r="E23" s="181">
        <f>_xll.Interpolate($A$4:$A$13,$C$4:$C$13,$C23,FALSE)</f>
        <v>105.17981517665031</v>
      </c>
      <c r="F23" s="182">
        <f>_xll.Interpolate($A$4:$A$13,$D$4:$D$13,$C23,FALSE)</f>
        <v>106.27984775755554</v>
      </c>
      <c r="G23" s="182">
        <f>_xll.Interpolate($A$4:$A$13,$E$4:$E$13,$C23,FALSE)</f>
        <v>107.56991518361824</v>
      </c>
      <c r="H23" s="180">
        <f>_xll.Interpolate($A$4:$A$13,$F$4:$F$13,$C23,FALSE)</f>
        <v>109.07995759313991</v>
      </c>
      <c r="I23" s="181">
        <f t="shared" si="1"/>
        <v>-1.2687848233496908</v>
      </c>
      <c r="J23" s="182">
        <f t="shared" si="0"/>
        <v>-0.16875224244445519</v>
      </c>
      <c r="K23" s="182">
        <f t="shared" si="0"/>
        <v>1.1213151836182362</v>
      </c>
      <c r="L23" s="180">
        <f t="shared" si="0"/>
        <v>2.63135759313991</v>
      </c>
    </row>
    <row r="24" spans="1:13" s="144" customFormat="1" ht="15" customHeight="1" x14ac:dyDescent="0.25">
      <c r="A24" s="178">
        <v>6</v>
      </c>
      <c r="B24" s="165" t="s">
        <v>534</v>
      </c>
      <c r="C24" s="179">
        <v>6510.6980000000003</v>
      </c>
      <c r="D24" s="180">
        <v>105.56910000000001</v>
      </c>
      <c r="E24" s="181">
        <f>_xll.Interpolate($A$4:$A$13,$C$4:$C$13,$C24,FALSE)</f>
        <v>104.91892892114932</v>
      </c>
      <c r="F24" s="182">
        <f>_xll.Interpolate($A$4:$A$13,$D$4:$D$13,$C24,FALSE)</f>
        <v>106.03695064744419</v>
      </c>
      <c r="G24" s="182">
        <f>_xll.Interpolate($A$4:$A$13,$E$4:$E$13,$C24,FALSE)</f>
        <v>107.37915465429583</v>
      </c>
      <c r="H24" s="180">
        <f>_xll.Interpolate($A$4:$A$13,$F$4:$F$13,$C24,FALSE)</f>
        <v>108.98520920241268</v>
      </c>
      <c r="I24" s="181">
        <f t="shared" si="1"/>
        <v>-0.65017107885068981</v>
      </c>
      <c r="J24" s="182">
        <f t="shared" si="0"/>
        <v>0.46785064744418037</v>
      </c>
      <c r="K24" s="182">
        <f t="shared" si="0"/>
        <v>1.8100546542958256</v>
      </c>
      <c r="L24" s="180">
        <f t="shared" si="0"/>
        <v>3.4161092024126702</v>
      </c>
    </row>
    <row r="25" spans="1:13" s="144" customFormat="1" ht="15" customHeight="1" x14ac:dyDescent="0.25">
      <c r="A25" s="178">
        <v>7</v>
      </c>
      <c r="B25" s="165" t="s">
        <v>535</v>
      </c>
      <c r="C25" s="179">
        <v>6555.6980000000003</v>
      </c>
      <c r="D25" s="180">
        <v>105.4195</v>
      </c>
      <c r="E25" s="181">
        <f>_xll.Interpolate($A$4:$A$13,$C$4:$C$13,$C25,FALSE)</f>
        <v>104.93367700245503</v>
      </c>
      <c r="F25" s="182">
        <f>_xll.Interpolate($A$4:$A$13,$D$4:$D$13,$C25,FALSE)</f>
        <v>106.05143498262476</v>
      </c>
      <c r="G25" s="182">
        <f>_xll.Interpolate($A$4:$A$13,$E$4:$E$13,$C25,FALSE)</f>
        <v>107.39172557298072</v>
      </c>
      <c r="H25" s="180">
        <f>_xll.Interpolate($A$4:$A$13,$F$4:$F$13,$C25,FALSE)</f>
        <v>108.99149328677051</v>
      </c>
      <c r="I25" s="181">
        <f t="shared" si="1"/>
        <v>-0.48582299754497171</v>
      </c>
      <c r="J25" s="182">
        <f t="shared" si="0"/>
        <v>0.631934982624756</v>
      </c>
      <c r="K25" s="182">
        <f t="shared" si="0"/>
        <v>1.9722255729807188</v>
      </c>
      <c r="L25" s="180">
        <f t="shared" si="0"/>
        <v>3.5719932867705069</v>
      </c>
    </row>
    <row r="26" spans="1:13" s="144" customFormat="1" ht="15" customHeight="1" x14ac:dyDescent="0.25">
      <c r="A26" s="178">
        <v>8</v>
      </c>
      <c r="B26" s="165" t="s">
        <v>536</v>
      </c>
      <c r="C26" s="179">
        <v>6240.6980000000003</v>
      </c>
      <c r="D26" s="180">
        <v>106.764</v>
      </c>
      <c r="E26" s="181">
        <f>_xll.Interpolate($A$4:$A$13,$C$4:$C$13,$C26,FALSE)</f>
        <v>104.83114109511247</v>
      </c>
      <c r="F26" s="182">
        <f>_xll.Interpolate($A$4:$A$13,$D$4:$D$13,$C26,FALSE)</f>
        <v>105.95041998473378</v>
      </c>
      <c r="G26" s="182">
        <f>_xll.Interpolate($A$4:$A$13,$E$4:$E$13,$C26,FALSE)</f>
        <v>107.3042341537398</v>
      </c>
      <c r="H26" s="180">
        <f>_xll.Interpolate($A$4:$A$13,$F$4:$F$13,$C26,FALSE)</f>
        <v>108.94747362068712</v>
      </c>
      <c r="I26" s="181">
        <f t="shared" si="1"/>
        <v>-1.9328589048875244</v>
      </c>
      <c r="J26" s="182">
        <f t="shared" si="0"/>
        <v>-0.81358001526621138</v>
      </c>
      <c r="K26" s="182">
        <f t="shared" si="0"/>
        <v>0.54023415373980299</v>
      </c>
      <c r="L26" s="180">
        <f t="shared" si="0"/>
        <v>2.1834736206871241</v>
      </c>
    </row>
    <row r="27" spans="1:13" s="144" customFormat="1" ht="15" customHeight="1" x14ac:dyDescent="0.25">
      <c r="A27" s="178">
        <v>9</v>
      </c>
      <c r="B27" s="165" t="s">
        <v>537</v>
      </c>
      <c r="C27" s="179">
        <v>6240.6980000000003</v>
      </c>
      <c r="D27" s="180">
        <v>107.6294</v>
      </c>
      <c r="E27" s="181">
        <f>_xll.Interpolate($A$4:$A$13,$C$4:$C$13,$C27,FALSE)</f>
        <v>104.83114109511247</v>
      </c>
      <c r="F27" s="182">
        <f>_xll.Interpolate($A$4:$A$13,$D$4:$D$13,$C27,FALSE)</f>
        <v>105.95041998473378</v>
      </c>
      <c r="G27" s="182">
        <f>_xll.Interpolate($A$4:$A$13,$E$4:$E$13,$C27,FALSE)</f>
        <v>107.3042341537398</v>
      </c>
      <c r="H27" s="180">
        <f>_xll.Interpolate($A$4:$A$13,$F$4:$F$13,$C27,FALSE)</f>
        <v>108.94747362068712</v>
      </c>
      <c r="I27" s="181">
        <f t="shared" si="1"/>
        <v>-2.7982589048875326</v>
      </c>
      <c r="J27" s="182">
        <f t="shared" si="0"/>
        <v>-1.6789800152662195</v>
      </c>
      <c r="K27" s="182">
        <f t="shared" si="0"/>
        <v>-0.32516584626020517</v>
      </c>
      <c r="L27" s="180">
        <f t="shared" si="0"/>
        <v>1.318073620687116</v>
      </c>
    </row>
    <row r="28" spans="1:13" s="144" customFormat="1" ht="15" customHeight="1" x14ac:dyDescent="0.25">
      <c r="A28" s="178">
        <v>10</v>
      </c>
      <c r="B28" s="165" t="s">
        <v>538</v>
      </c>
      <c r="C28" s="179">
        <v>6240.6980000000003</v>
      </c>
      <c r="D28" s="180">
        <v>108.5248</v>
      </c>
      <c r="E28" s="181">
        <f>_xll.Interpolate($A$4:$A$13,$C$4:$C$13,$C28,FALSE)</f>
        <v>104.83114109511247</v>
      </c>
      <c r="F28" s="182">
        <f>_xll.Interpolate($A$4:$A$13,$D$4:$D$13,$C28,FALSE)</f>
        <v>105.95041998473378</v>
      </c>
      <c r="G28" s="182">
        <f>_xll.Interpolate($A$4:$A$13,$E$4:$E$13,$C28,FALSE)</f>
        <v>107.3042341537398</v>
      </c>
      <c r="H28" s="180">
        <f>_xll.Interpolate($A$4:$A$13,$F$4:$F$13,$C28,FALSE)</f>
        <v>108.94747362068712</v>
      </c>
      <c r="I28" s="181">
        <f t="shared" si="1"/>
        <v>-3.6936589048875277</v>
      </c>
      <c r="J28" s="182">
        <f t="shared" si="0"/>
        <v>-2.5743800152662146</v>
      </c>
      <c r="K28" s="182">
        <f t="shared" si="0"/>
        <v>-1.2205658462602003</v>
      </c>
      <c r="L28" s="180">
        <f t="shared" si="0"/>
        <v>0.42267362068712089</v>
      </c>
    </row>
    <row r="29" spans="1:13" s="144" customFormat="1" ht="15" customHeight="1" x14ac:dyDescent="0.25">
      <c r="A29" s="178">
        <v>11</v>
      </c>
      <c r="B29" s="165" t="s">
        <v>539</v>
      </c>
      <c r="C29" s="179">
        <v>6021.1980000000003</v>
      </c>
      <c r="D29" s="180">
        <v>104.822</v>
      </c>
      <c r="E29" s="181">
        <f>_xll.Interpolate($A$4:$A$13,$C$4:$C$13,$C29,FALSE)</f>
        <v>104.76164865524051</v>
      </c>
      <c r="F29" s="182">
        <f>_xll.Interpolate($A$4:$A$13,$D$4:$D$13,$C29,FALSE)</f>
        <v>105.88178223721478</v>
      </c>
      <c r="G29" s="182">
        <f>_xll.Interpolate($A$4:$A$13,$E$4:$E$13,$C29,FALSE)</f>
        <v>107.24651985616201</v>
      </c>
      <c r="H29" s="180">
        <f>_xll.Interpolate($A$4:$A$13,$F$4:$F$13,$C29,FALSE)</f>
        <v>108.9178736740074</v>
      </c>
      <c r="I29" s="181">
        <f t="shared" si="1"/>
        <v>-6.0351344759496328E-2</v>
      </c>
      <c r="J29" s="182">
        <f t="shared" si="0"/>
        <v>1.059782237214776</v>
      </c>
      <c r="K29" s="182">
        <f t="shared" si="0"/>
        <v>2.4245198561620072</v>
      </c>
      <c r="L29" s="180">
        <f t="shared" si="0"/>
        <v>4.0958736740073931</v>
      </c>
      <c r="M29" s="145"/>
    </row>
    <row r="30" spans="1:13" s="144" customFormat="1" ht="15" customHeight="1" x14ac:dyDescent="0.25">
      <c r="A30" s="178">
        <v>12</v>
      </c>
      <c r="B30" s="165" t="s">
        <v>540</v>
      </c>
      <c r="C30" s="179">
        <v>6075.3980000000001</v>
      </c>
      <c r="D30" s="180">
        <v>105.021</v>
      </c>
      <c r="E30" s="181">
        <f>_xll.Interpolate($A$4:$A$13,$C$4:$C$13,$C30,FALSE)</f>
        <v>104.77891360797003</v>
      </c>
      <c r="F30" s="182">
        <f>_xll.Interpolate($A$4:$A$13,$D$4:$D$13,$C30,FALSE)</f>
        <v>105.89907001868798</v>
      </c>
      <c r="G30" s="182">
        <f>_xll.Interpolate($A$4:$A$13,$E$4:$E$13,$C30,FALSE)</f>
        <v>107.26088388990154</v>
      </c>
      <c r="H30" s="180">
        <f>_xll.Interpolate($A$4:$A$13,$F$4:$F$13,$C30,FALSE)</f>
        <v>108.92530819081455</v>
      </c>
      <c r="I30" s="181">
        <f t="shared" si="1"/>
        <v>-0.24208639202997517</v>
      </c>
      <c r="J30" s="182">
        <f t="shared" si="0"/>
        <v>0.8780700186879784</v>
      </c>
      <c r="K30" s="182">
        <f t="shared" si="0"/>
        <v>2.2398838899015345</v>
      </c>
      <c r="L30" s="180">
        <f t="shared" si="0"/>
        <v>3.9043081908145467</v>
      </c>
    </row>
    <row r="31" spans="1:13" s="144" customFormat="1" ht="15" customHeight="1" x14ac:dyDescent="0.25">
      <c r="A31" s="178">
        <v>13</v>
      </c>
      <c r="B31" s="165" t="s">
        <v>541</v>
      </c>
      <c r="C31" s="179">
        <v>5995.6980000000003</v>
      </c>
      <c r="D31" s="180">
        <v>105.26900000000001</v>
      </c>
      <c r="E31" s="181">
        <f>_xll.Interpolate($A$4:$A$13,$C$4:$C$13,$C31,FALSE)</f>
        <v>104.75343990914848</v>
      </c>
      <c r="F31" s="182">
        <f>_xll.Interpolate($A$4:$A$13,$D$4:$D$13,$C31,FALSE)</f>
        <v>105.87346729953929</v>
      </c>
      <c r="G31" s="182">
        <f>_xll.Interpolate($A$4:$A$13,$E$4:$E$13,$C31,FALSE)</f>
        <v>107.23962811147305</v>
      </c>
      <c r="H31" s="180">
        <f>_xll.Interpolate($A$4:$A$13,$F$4:$F$13,$C31,FALSE)</f>
        <v>108.91429146377624</v>
      </c>
      <c r="I31" s="181">
        <f t="shared" si="1"/>
        <v>-0.51556009085152255</v>
      </c>
      <c r="J31" s="182">
        <f t="shared" si="0"/>
        <v>0.60446729953928013</v>
      </c>
      <c r="K31" s="182">
        <f t="shared" si="0"/>
        <v>1.9706281114730473</v>
      </c>
      <c r="L31" s="180">
        <f t="shared" si="0"/>
        <v>3.6452914637762319</v>
      </c>
    </row>
    <row r="32" spans="1:13" s="144" customFormat="1" ht="15" customHeight="1" x14ac:dyDescent="0.25">
      <c r="A32" s="178">
        <v>14</v>
      </c>
      <c r="B32" s="165" t="s">
        <v>542</v>
      </c>
      <c r="C32" s="179">
        <v>5850.6980000000003</v>
      </c>
      <c r="D32" s="180">
        <v>105.202</v>
      </c>
      <c r="E32" s="181">
        <f>_xll.Interpolate($A$4:$A$13,$C$4:$C$13,$C32,FALSE)</f>
        <v>104.70609248364966</v>
      </c>
      <c r="F32" s="182">
        <f>_xll.Interpolate($A$4:$A$13,$D$4:$D$13,$C32,FALSE)</f>
        <v>105.82470501752327</v>
      </c>
      <c r="G32" s="182">
        <f>_xll.Interpolate($A$4:$A$13,$E$4:$E$13,$C32,FALSE)</f>
        <v>107.19928865372594</v>
      </c>
      <c r="H32" s="180">
        <f>_xll.Interpolate($A$4:$A$13,$F$4:$F$13,$C32,FALSE)</f>
        <v>108.89318550166436</v>
      </c>
      <c r="I32" s="181">
        <f t="shared" si="1"/>
        <v>-0.4959075163503428</v>
      </c>
      <c r="J32" s="182">
        <f t="shared" si="0"/>
        <v>0.62270501752327334</v>
      </c>
      <c r="K32" s="182">
        <f t="shared" si="0"/>
        <v>1.9972886537259456</v>
      </c>
      <c r="L32" s="180">
        <f t="shared" si="0"/>
        <v>3.6911855016643642</v>
      </c>
    </row>
    <row r="33" spans="1:12" s="144" customFormat="1" ht="15" customHeight="1" x14ac:dyDescent="0.25">
      <c r="A33" s="178">
        <v>15</v>
      </c>
      <c r="B33" s="165" t="s">
        <v>543</v>
      </c>
      <c r="C33" s="179">
        <v>5822.7980000000007</v>
      </c>
      <c r="D33" s="180">
        <v>104.65300000000001</v>
      </c>
      <c r="E33" s="181">
        <f>_xll.Interpolate($A$4:$A$13,$C$4:$C$13,$C33,FALSE)</f>
        <v>104.69691603552262</v>
      </c>
      <c r="F33" s="182">
        <f>_xll.Interpolate($A$4:$A$13,$D$4:$D$13,$C33,FALSE)</f>
        <v>105.81515839837895</v>
      </c>
      <c r="G33" s="182">
        <f>_xll.Interpolate($A$4:$A$13,$E$4:$E$13,$C33,FALSE)</f>
        <v>107.19138418595371</v>
      </c>
      <c r="H33" s="180">
        <f>_xll.Interpolate($A$4:$A$13,$F$4:$F$13,$C33,FALSE)</f>
        <v>108.88903074221179</v>
      </c>
      <c r="I33" s="181">
        <f t="shared" si="1"/>
        <v>4.3916035522613583E-2</v>
      </c>
      <c r="J33" s="182">
        <f t="shared" si="0"/>
        <v>1.1621583983789492</v>
      </c>
      <c r="K33" s="182">
        <f t="shared" si="0"/>
        <v>2.5383841859537029</v>
      </c>
      <c r="L33" s="180">
        <f>H33-$D33</f>
        <v>4.2360307422117813</v>
      </c>
    </row>
    <row r="34" spans="1:12" s="144" customFormat="1" ht="15" customHeight="1" x14ac:dyDescent="0.25">
      <c r="A34" s="178">
        <v>16</v>
      </c>
      <c r="B34" s="165" t="s">
        <v>544</v>
      </c>
      <c r="C34" s="179">
        <v>5630.6980000000003</v>
      </c>
      <c r="D34" s="180">
        <v>106.524</v>
      </c>
      <c r="E34" s="181">
        <f>_xll.Interpolate($A$4:$A$13,$C$4:$C$13,$C34,FALSE)</f>
        <v>104.63419551832072</v>
      </c>
      <c r="F34" s="182">
        <f>_xll.Interpolate($A$4:$A$13,$D$4:$D$13,$C34,FALSE)</f>
        <v>105.75000329683951</v>
      </c>
      <c r="G34" s="182">
        <f>_xll.Interpolate($A$4:$A$13,$E$4:$E$13,$C34,FALSE)</f>
        <v>107.13703196447221</v>
      </c>
      <c r="H34" s="180">
        <f>_xll.Interpolate($A$4:$A$13,$F$4:$F$13,$C34,FALSE)</f>
        <v>108.86040962770014</v>
      </c>
      <c r="I34" s="181">
        <f t="shared" si="1"/>
        <v>-1.8898044816792776</v>
      </c>
      <c r="J34" s="182">
        <f t="shared" si="0"/>
        <v>-0.77399670316049196</v>
      </c>
      <c r="K34" s="182">
        <f t="shared" si="0"/>
        <v>0.61303196447221353</v>
      </c>
      <c r="L34" s="180">
        <f t="shared" si="0"/>
        <v>2.3364096277001352</v>
      </c>
    </row>
    <row r="35" spans="1:12" s="144" customFormat="1" ht="15" customHeight="1" x14ac:dyDescent="0.25">
      <c r="A35" s="178">
        <v>17</v>
      </c>
      <c r="B35" s="165" t="s">
        <v>545</v>
      </c>
      <c r="C35" s="179">
        <v>5465.6980000000003</v>
      </c>
      <c r="D35" s="180">
        <v>104.65900000000001</v>
      </c>
      <c r="E35" s="181">
        <f>_xll.Interpolate($A$4:$A$13,$C$4:$C$13,$C35,FALSE)</f>
        <v>104.58249928365896</v>
      </c>
      <c r="F35" s="182">
        <f>_xll.Interpolate($A$4:$A$13,$D$4:$D$13,$C35,FALSE)</f>
        <v>105.69780470875494</v>
      </c>
      <c r="G35" s="182">
        <f>_xll.Interpolate($A$4:$A$13,$E$4:$E$13,$C35,FALSE)</f>
        <v>107.09239210460396</v>
      </c>
      <c r="H35" s="180">
        <f>_xll.Interpolate($A$4:$A$13,$F$4:$F$13,$C35,FALSE)</f>
        <v>108.8369920752033</v>
      </c>
      <c r="I35" s="181">
        <f t="shared" si="1"/>
        <v>-7.6500716341044495E-2</v>
      </c>
      <c r="J35" s="182">
        <f t="shared" si="1"/>
        <v>1.0388047087549381</v>
      </c>
      <c r="K35" s="182">
        <f t="shared" si="1"/>
        <v>2.4333921046039535</v>
      </c>
      <c r="L35" s="180">
        <f t="shared" si="1"/>
        <v>4.1779920752032922</v>
      </c>
    </row>
    <row r="36" spans="1:12" s="144" customFormat="1" ht="15" customHeight="1" x14ac:dyDescent="0.25">
      <c r="A36" s="178">
        <v>18</v>
      </c>
      <c r="B36" s="165" t="s">
        <v>546</v>
      </c>
      <c r="C36" s="179">
        <v>5485.6980000000003</v>
      </c>
      <c r="D36" s="180">
        <v>104.858</v>
      </c>
      <c r="E36" s="181">
        <f>_xll.Interpolate($A$4:$A$13,$C$4:$C$13,$C36,FALSE)</f>
        <v>104.5885923732416</v>
      </c>
      <c r="F36" s="182">
        <f>_xll.Interpolate($A$4:$A$13,$D$4:$D$13,$C36,FALSE)</f>
        <v>105.70381888419514</v>
      </c>
      <c r="G36" s="182">
        <f>_xll.Interpolate($A$4:$A$13,$E$4:$E$13,$C36,FALSE)</f>
        <v>107.09761859195021</v>
      </c>
      <c r="H36" s="180">
        <f>_xll.Interpolate($A$4:$A$13,$F$4:$F$13,$C36,FALSE)</f>
        <v>108.8397220769406</v>
      </c>
      <c r="I36" s="181">
        <f t="shared" ref="I36:L51" si="2">E36-$D36</f>
        <v>-0.26940762675840801</v>
      </c>
      <c r="J36" s="182">
        <f t="shared" si="2"/>
        <v>0.84581888419513973</v>
      </c>
      <c r="K36" s="182">
        <f t="shared" si="2"/>
        <v>2.2396185919502045</v>
      </c>
      <c r="L36" s="180">
        <f t="shared" si="2"/>
        <v>3.9817220769405992</v>
      </c>
    </row>
    <row r="37" spans="1:12" s="144" customFormat="1" ht="15" customHeight="1" x14ac:dyDescent="0.25">
      <c r="A37" s="178">
        <v>19</v>
      </c>
      <c r="B37" s="165" t="s">
        <v>547</v>
      </c>
      <c r="C37" s="179">
        <v>5370.6980000000003</v>
      </c>
      <c r="D37" s="180">
        <v>105.23099999999999</v>
      </c>
      <c r="E37" s="181">
        <f>_xll.Interpolate($A$4:$A$13,$C$4:$C$13,$C37,FALSE)</f>
        <v>104.55440110912912</v>
      </c>
      <c r="F37" s="182">
        <f>_xll.Interpolate($A$4:$A$13,$D$4:$D$13,$C37,FALSE)</f>
        <v>105.67078706915882</v>
      </c>
      <c r="G37" s="182">
        <f>_xll.Interpolate($A$4:$A$13,$E$4:$E$13,$C37,FALSE)</f>
        <v>107.06850437702842</v>
      </c>
      <c r="H37" s="180">
        <f>_xll.Interpolate($A$4:$A$13,$F$4:$F$13,$C37,FALSE)</f>
        <v>108.82458176586464</v>
      </c>
      <c r="I37" s="181">
        <f t="shared" si="2"/>
        <v>-0.67659889087087777</v>
      </c>
      <c r="J37" s="182">
        <f t="shared" si="2"/>
        <v>0.43978706915882526</v>
      </c>
      <c r="K37" s="182">
        <f t="shared" si="2"/>
        <v>1.8375043770284236</v>
      </c>
      <c r="L37" s="180">
        <f t="shared" si="2"/>
        <v>3.5935817658646414</v>
      </c>
    </row>
    <row r="38" spans="1:12" s="144" customFormat="1" ht="15" customHeight="1" x14ac:dyDescent="0.25">
      <c r="A38" s="178">
        <v>20</v>
      </c>
      <c r="B38" s="165" t="s">
        <v>548</v>
      </c>
      <c r="C38" s="179">
        <v>5289.6980000000003</v>
      </c>
      <c r="D38" s="180">
        <v>105.05</v>
      </c>
      <c r="E38" s="181">
        <f>_xll.Interpolate($A$4:$A$13,$C$4:$C$13,$C38,FALSE)</f>
        <v>104.53173373802032</v>
      </c>
      <c r="F38" s="182">
        <f>_xll.Interpolate($A$4:$A$13,$D$4:$D$13,$C38,FALSE)</f>
        <v>105.65013794505977</v>
      </c>
      <c r="G38" s="182">
        <f>_xll.Interpolate($A$4:$A$13,$E$4:$E$13,$C38,FALSE)</f>
        <v>107.0496004742791</v>
      </c>
      <c r="H38" s="180">
        <f>_xll.Interpolate($A$4:$A$13,$F$4:$F$13,$C38,FALSE)</f>
        <v>108.81487350261821</v>
      </c>
      <c r="I38" s="181">
        <f t="shared" si="2"/>
        <v>-0.51826626197967585</v>
      </c>
      <c r="J38" s="182">
        <f t="shared" si="2"/>
        <v>0.60013794505977103</v>
      </c>
      <c r="K38" s="182">
        <f t="shared" si="2"/>
        <v>1.9996004742791058</v>
      </c>
      <c r="L38" s="180">
        <f t="shared" si="2"/>
        <v>3.7648735026182152</v>
      </c>
    </row>
    <row r="39" spans="1:12" s="144" customFormat="1" ht="15" customHeight="1" x14ac:dyDescent="0.25">
      <c r="A39" s="178">
        <v>21</v>
      </c>
      <c r="B39" s="165" t="s">
        <v>549</v>
      </c>
      <c r="C39" s="179">
        <v>5209.6980000000003</v>
      </c>
      <c r="D39" s="180">
        <v>104.62</v>
      </c>
      <c r="E39" s="181">
        <f>_xll.Interpolate($A$4:$A$13,$C$4:$C$13,$C39,FALSE)</f>
        <v>104.51071533832811</v>
      </c>
      <c r="F39" s="182">
        <f>_xll.Interpolate($A$4:$A$13,$D$4:$D$13,$C39,FALSE)</f>
        <v>105.63229549849039</v>
      </c>
      <c r="G39" s="182">
        <f>_xll.Interpolate($A$4:$A$13,$E$4:$E$13,$C39,FALSE)</f>
        <v>107.03240052827556</v>
      </c>
      <c r="H39" s="180">
        <f>_xll.Interpolate($A$4:$A$13,$F$4:$F$13,$C39,FALSE)</f>
        <v>108.80617398782091</v>
      </c>
      <c r="I39" s="181">
        <f t="shared" si="2"/>
        <v>-0.10928466167189299</v>
      </c>
      <c r="J39" s="182">
        <f t="shared" si="2"/>
        <v>1.0122954984903885</v>
      </c>
      <c r="K39" s="182">
        <f t="shared" si="2"/>
        <v>2.4124005282755547</v>
      </c>
      <c r="L39" s="180">
        <f t="shared" si="2"/>
        <v>4.1861739878209079</v>
      </c>
    </row>
    <row r="40" spans="1:12" s="144" customFormat="1" ht="15" customHeight="1" x14ac:dyDescent="0.25">
      <c r="A40" s="178">
        <v>22</v>
      </c>
      <c r="B40" s="165" t="s">
        <v>550</v>
      </c>
      <c r="C40" s="179">
        <v>5120.6980000000003</v>
      </c>
      <c r="D40" s="180">
        <v>104.63</v>
      </c>
      <c r="E40" s="181">
        <f>_xll.Interpolate($A$4:$A$13,$C$4:$C$13,$C40,FALSE)</f>
        <v>104.48853279487324</v>
      </c>
      <c r="F40" s="182">
        <f>_xll.Interpolate($A$4:$A$13,$D$4:$D$13,$C40,FALSE)</f>
        <v>105.6146588197812</v>
      </c>
      <c r="G40" s="182">
        <f>_xll.Interpolate($A$4:$A$13,$E$4:$E$13,$C40,FALSE)</f>
        <v>107.01423154896379</v>
      </c>
      <c r="H40" s="180">
        <f>_xll.Interpolate($A$4:$A$13,$F$4:$F$13,$C40,FALSE)</f>
        <v>108.7970966932314</v>
      </c>
      <c r="I40" s="181">
        <f t="shared" si="2"/>
        <v>-0.1414672051267587</v>
      </c>
      <c r="J40" s="182">
        <f t="shared" si="2"/>
        <v>0.98465881978120251</v>
      </c>
      <c r="K40" s="182">
        <f t="shared" si="2"/>
        <v>2.3842315489637969</v>
      </c>
      <c r="L40" s="180">
        <f t="shared" si="2"/>
        <v>4.1670966932314002</v>
      </c>
    </row>
    <row r="41" spans="1:12" s="144" customFormat="1" ht="15" customHeight="1" x14ac:dyDescent="0.25">
      <c r="A41" s="178">
        <v>23</v>
      </c>
      <c r="B41" s="165" t="s">
        <v>551</v>
      </c>
      <c r="C41" s="179">
        <v>4945.6980000000003</v>
      </c>
      <c r="D41" s="180">
        <v>105.75</v>
      </c>
      <c r="E41" s="181">
        <f>_xll.Interpolate($A$4:$A$13,$C$4:$C$13,$C41,FALSE)</f>
        <v>104.44431734277195</v>
      </c>
      <c r="F41" s="182">
        <f>_xll.Interpolate($A$4:$A$13,$D$4:$D$13,$C41,FALSE)</f>
        <v>105.57891460985692</v>
      </c>
      <c r="G41" s="182">
        <f>_xll.Interpolate($A$4:$A$13,$E$4:$E$13,$C41,FALSE)</f>
        <v>106.9835988659033</v>
      </c>
      <c r="H41" s="180">
        <f>_xll.Interpolate($A$4:$A$13,$F$4:$F$13,$C41,FALSE)</f>
        <v>108.78179943295166</v>
      </c>
      <c r="I41" s="181">
        <f t="shared" si="2"/>
        <v>-1.3056826572280471</v>
      </c>
      <c r="J41" s="182">
        <f t="shared" si="2"/>
        <v>-0.17108539014307667</v>
      </c>
      <c r="K41" s="182">
        <f t="shared" si="2"/>
        <v>1.2335988659033035</v>
      </c>
      <c r="L41" s="180">
        <f>H41-$D41</f>
        <v>3.031799432951658</v>
      </c>
    </row>
    <row r="42" spans="1:12" s="144" customFormat="1" ht="15" customHeight="1" x14ac:dyDescent="0.25">
      <c r="A42" s="178">
        <v>24</v>
      </c>
      <c r="B42" s="165" t="s">
        <v>552</v>
      </c>
      <c r="C42" s="179">
        <v>4655.6980000000003</v>
      </c>
      <c r="D42" s="180">
        <v>105.95</v>
      </c>
      <c r="E42" s="181">
        <f>_xll.Interpolate($A$4:$A$13,$C$4:$C$13,$C42,FALSE)</f>
        <v>104.36726401906091</v>
      </c>
      <c r="F42" s="182">
        <f>_xll.Interpolate($A$4:$A$13,$D$4:$D$13,$C42,FALSE)</f>
        <v>105.51367505760275</v>
      </c>
      <c r="G42" s="182">
        <f>_xll.Interpolate($A$4:$A$13,$E$4:$E$13,$C42,FALSE)</f>
        <v>106.94960330147842</v>
      </c>
      <c r="H42" s="180">
        <f>_xll.Interpolate($A$4:$A$13,$F$4:$F$13,$C42,FALSE)</f>
        <v>108.76480165073923</v>
      </c>
      <c r="I42" s="181">
        <f t="shared" si="2"/>
        <v>-1.5827359809390913</v>
      </c>
      <c r="J42" s="182">
        <f t="shared" si="2"/>
        <v>-0.43632494239724906</v>
      </c>
      <c r="K42" s="182">
        <f t="shared" si="2"/>
        <v>0.99960330147841603</v>
      </c>
      <c r="L42" s="180">
        <f t="shared" si="2"/>
        <v>2.8148016507392271</v>
      </c>
    </row>
    <row r="43" spans="1:12" s="144" customFormat="1" ht="15" customHeight="1" x14ac:dyDescent="0.25">
      <c r="A43" s="178">
        <v>25</v>
      </c>
      <c r="B43" s="165" t="s">
        <v>553</v>
      </c>
      <c r="C43" s="179">
        <v>4530.6980000000003</v>
      </c>
      <c r="D43" s="180">
        <v>106.23</v>
      </c>
      <c r="E43" s="181">
        <f>_xll.Interpolate($A$4:$A$13,$C$4:$C$13,$C43,FALSE)</f>
        <v>104.33627098483281</v>
      </c>
      <c r="F43" s="182">
        <f>_xll.Interpolate($A$4:$A$13,$D$4:$D$13,$C43,FALSE)</f>
        <v>105.48795648947009</v>
      </c>
      <c r="G43" s="182">
        <f>_xll.Interpolate($A$4:$A$13,$E$4:$E$13,$C43,FALSE)</f>
        <v>106.93761953174834</v>
      </c>
      <c r="H43" s="180">
        <f>_xll.Interpolate($A$4:$A$13,$F$4:$F$13,$C43,FALSE)</f>
        <v>108.75880976587416</v>
      </c>
      <c r="I43" s="181">
        <f t="shared" si="2"/>
        <v>-1.8937290151671959</v>
      </c>
      <c r="J43" s="182">
        <f t="shared" si="2"/>
        <v>-0.74204351052991058</v>
      </c>
      <c r="K43" s="182">
        <f t="shared" si="2"/>
        <v>0.70761953174833536</v>
      </c>
      <c r="L43" s="180">
        <f t="shared" si="2"/>
        <v>2.5288097658741577</v>
      </c>
    </row>
    <row r="44" spans="1:12" s="144" customFormat="1" ht="15" customHeight="1" x14ac:dyDescent="0.25">
      <c r="A44" s="178">
        <v>26</v>
      </c>
      <c r="B44" s="165" t="s">
        <v>554</v>
      </c>
      <c r="C44" s="179">
        <v>4410.6980000000003</v>
      </c>
      <c r="D44" s="180">
        <v>106.46</v>
      </c>
      <c r="E44" s="181">
        <f>_xll.Interpolate($A$4:$A$13,$C$4:$C$13,$C44,FALSE)</f>
        <v>104.3097774186443</v>
      </c>
      <c r="F44" s="182">
        <f>_xll.Interpolate($A$4:$A$13,$D$4:$D$13,$C44,FALSE)</f>
        <v>105.4671470914391</v>
      </c>
      <c r="G44" s="182">
        <f>_xll.Interpolate($A$4:$A$13,$E$4:$E$13,$C44,FALSE)</f>
        <v>106.92553586381604</v>
      </c>
      <c r="H44" s="180">
        <f>_xll.Interpolate($A$4:$A$13,$F$4:$F$13,$C44,FALSE)</f>
        <v>108.75276793190802</v>
      </c>
      <c r="I44" s="181">
        <f t="shared" si="2"/>
        <v>-2.1502225813556919</v>
      </c>
      <c r="J44" s="182">
        <f t="shared" si="2"/>
        <v>-0.99285290856089148</v>
      </c>
      <c r="K44" s="182">
        <f t="shared" si="2"/>
        <v>0.46553586381604362</v>
      </c>
      <c r="L44" s="180">
        <f t="shared" si="2"/>
        <v>2.2927679319080312</v>
      </c>
    </row>
    <row r="45" spans="1:12" s="144" customFormat="1" ht="15" customHeight="1" x14ac:dyDescent="0.25">
      <c r="A45" s="178">
        <v>27</v>
      </c>
      <c r="B45" s="165" t="s">
        <v>555</v>
      </c>
      <c r="C45" s="179">
        <v>4265.6980000000003</v>
      </c>
      <c r="D45" s="180">
        <v>105.29</v>
      </c>
      <c r="E45" s="181">
        <f>_xll.Interpolate($A$4:$A$13,$C$4:$C$13,$C45,FALSE)</f>
        <v>104.28348996873254</v>
      </c>
      <c r="F45" s="182">
        <f>_xll.Interpolate($A$4:$A$13,$D$4:$D$13,$C45,FALSE)</f>
        <v>105.44899933629969</v>
      </c>
      <c r="G45" s="182">
        <f>_xll.Interpolate($A$4:$A$13,$E$4:$E$13,$C45,FALSE)</f>
        <v>106.90931645221795</v>
      </c>
      <c r="H45" s="180">
        <f>_xll.Interpolate($A$4:$A$13,$F$4:$F$13,$C45,FALSE)</f>
        <v>108.74477457278269</v>
      </c>
      <c r="I45" s="181">
        <f t="shared" si="2"/>
        <v>-1.0065100312674673</v>
      </c>
      <c r="J45" s="182">
        <f t="shared" si="2"/>
        <v>0.15899933629968643</v>
      </c>
      <c r="K45" s="182">
        <f t="shared" si="2"/>
        <v>1.6193164522179444</v>
      </c>
      <c r="L45" s="180">
        <f t="shared" si="2"/>
        <v>3.4547745727826822</v>
      </c>
    </row>
    <row r="46" spans="1:12" s="144" customFormat="1" ht="15" customHeight="1" x14ac:dyDescent="0.25">
      <c r="A46" s="178">
        <v>28</v>
      </c>
      <c r="B46" s="165" t="s">
        <v>556</v>
      </c>
      <c r="C46" s="179">
        <v>4109.6980000000003</v>
      </c>
      <c r="D46" s="180">
        <v>106.10599999999999</v>
      </c>
      <c r="E46" s="181">
        <f>_xll.Interpolate($A$4:$A$13,$C$4:$C$13,$C46,FALSE)</f>
        <v>104.25651737695756</v>
      </c>
      <c r="F46" s="182">
        <f>_xll.Interpolate($A$4:$A$13,$D$4:$D$13,$C46,FALSE)</f>
        <v>105.43004086975347</v>
      </c>
      <c r="G46" s="182">
        <f>_xll.Interpolate($A$4:$A$13,$E$4:$E$13,$C46,FALSE)</f>
        <v>106.89030813623505</v>
      </c>
      <c r="H46" s="180">
        <f>_xll.Interpolate($A$4:$A$13,$F$4:$F$13,$C46,FALSE)</f>
        <v>108.73450314678908</v>
      </c>
      <c r="I46" s="181">
        <f t="shared" si="2"/>
        <v>-1.8494826230424337</v>
      </c>
      <c r="J46" s="182">
        <f t="shared" si="2"/>
        <v>-0.67595913024652532</v>
      </c>
      <c r="K46" s="182">
        <f t="shared" si="2"/>
        <v>0.78430813623505458</v>
      </c>
      <c r="L46" s="180">
        <f t="shared" si="2"/>
        <v>2.628503146789086</v>
      </c>
    </row>
    <row r="47" spans="1:12" s="144" customFormat="1" ht="15" customHeight="1" x14ac:dyDescent="0.25">
      <c r="A47" s="178">
        <v>29</v>
      </c>
      <c r="B47" s="165" t="s">
        <v>557</v>
      </c>
      <c r="C47" s="179">
        <v>4134.6980000000003</v>
      </c>
      <c r="D47" s="180">
        <v>105.26</v>
      </c>
      <c r="E47" s="181">
        <f>_xll.Interpolate($A$4:$A$13,$C$4:$C$13,$C47,FALSE)</f>
        <v>104.26099128553136</v>
      </c>
      <c r="F47" s="182">
        <f>_xll.Interpolate($A$4:$A$13,$D$4:$D$13,$C47,FALSE)</f>
        <v>105.43343941597792</v>
      </c>
      <c r="G47" s="182">
        <f>_xll.Interpolate($A$4:$A$13,$E$4:$E$13,$C47,FALSE)</f>
        <v>106.89358656903055</v>
      </c>
      <c r="H47" s="180">
        <f>_xll.Interpolate($A$4:$A$13,$F$4:$F$13,$C47,FALSE)</f>
        <v>108.73641661512043</v>
      </c>
      <c r="I47" s="181">
        <f t="shared" si="2"/>
        <v>-0.99900871446864414</v>
      </c>
      <c r="J47" s="182">
        <f t="shared" si="2"/>
        <v>0.17343941597791002</v>
      </c>
      <c r="K47" s="182">
        <f t="shared" si="2"/>
        <v>1.6335865690305411</v>
      </c>
      <c r="L47" s="180">
        <f t="shared" si="2"/>
        <v>3.4764166151204279</v>
      </c>
    </row>
    <row r="48" spans="1:12" s="144" customFormat="1" ht="15" customHeight="1" x14ac:dyDescent="0.25">
      <c r="A48" s="178">
        <v>30</v>
      </c>
      <c r="B48" s="165" t="s">
        <v>558</v>
      </c>
      <c r="C48" s="179">
        <v>3900.6980000000003</v>
      </c>
      <c r="D48" s="180">
        <v>105.5759</v>
      </c>
      <c r="E48" s="181">
        <f>_xll.Interpolate($A$4:$A$13,$C$4:$C$13,$C48,FALSE)</f>
        <v>104.2177090033359</v>
      </c>
      <c r="F48" s="182">
        <f>_xll.Interpolate($A$4:$A$13,$D$4:$D$13,$C48,FALSE)</f>
        <v>105.39729593072016</v>
      </c>
      <c r="G48" s="182">
        <f>_xll.Interpolate($A$4:$A$13,$E$4:$E$13,$C48,FALSE)</f>
        <v>106.85966195270207</v>
      </c>
      <c r="H48" s="180">
        <f>_xll.Interpolate($A$4:$A$13,$F$4:$F$13,$C48,FALSE)</f>
        <v>108.71474359698254</v>
      </c>
      <c r="I48" s="181">
        <f t="shared" si="2"/>
        <v>-1.3581909966641064</v>
      </c>
      <c r="J48" s="182">
        <f t="shared" si="2"/>
        <v>-0.17860406927984229</v>
      </c>
      <c r="K48" s="182">
        <f t="shared" si="2"/>
        <v>1.2837619527020649</v>
      </c>
      <c r="L48" s="180">
        <f t="shared" si="2"/>
        <v>3.1388435969825395</v>
      </c>
    </row>
    <row r="49" spans="1:12" s="144" customFormat="1" ht="15" customHeight="1" x14ac:dyDescent="0.25">
      <c r="A49" s="178">
        <v>31</v>
      </c>
      <c r="B49" s="165" t="s">
        <v>559</v>
      </c>
      <c r="C49" s="179">
        <v>3892.6980000000003</v>
      </c>
      <c r="D49" s="180">
        <v>105.49</v>
      </c>
      <c r="E49" s="181">
        <f>_xll.Interpolate($A$4:$A$13,$C$4:$C$13,$C49,FALSE)</f>
        <v>104.21617609495857</v>
      </c>
      <c r="F49" s="182">
        <f>_xll.Interpolate($A$4:$A$13,$D$4:$D$13,$C49,FALSE)</f>
        <v>105.39589976785189</v>
      </c>
      <c r="G49" s="182">
        <f>_xll.Interpolate($A$4:$A$13,$E$4:$E$13,$C49,FALSE)</f>
        <v>106.85838074846802</v>
      </c>
      <c r="H49" s="180">
        <f>_xll.Interpolate($A$4:$A$13,$F$4:$F$13,$C49,FALSE)</f>
        <v>108.71386199217233</v>
      </c>
      <c r="I49" s="181">
        <f t="shared" si="2"/>
        <v>-1.2738239050414251</v>
      </c>
      <c r="J49" s="182">
        <f t="shared" si="2"/>
        <v>-9.4100232148107921E-2</v>
      </c>
      <c r="K49" s="182">
        <f t="shared" si="2"/>
        <v>1.3683807484680273</v>
      </c>
      <c r="L49" s="180">
        <f t="shared" si="2"/>
        <v>3.2238619921723313</v>
      </c>
    </row>
    <row r="50" spans="1:12" s="144" customFormat="1" ht="15" customHeight="1" x14ac:dyDescent="0.25">
      <c r="A50" s="178">
        <v>32</v>
      </c>
      <c r="B50" s="165" t="s">
        <v>560</v>
      </c>
      <c r="C50" s="179">
        <v>2870.6979999999999</v>
      </c>
      <c r="D50" s="180">
        <v>106.26</v>
      </c>
      <c r="E50" s="181">
        <f>_xll.Interpolate($A$4:$A$13,$C$4:$C$13,$C50,FALSE)</f>
        <v>103.9993713761296</v>
      </c>
      <c r="F50" s="182">
        <f>_xll.Interpolate($A$4:$A$13,$D$4:$D$13,$C50,FALSE)</f>
        <v>105.16525049343852</v>
      </c>
      <c r="G50" s="182">
        <f>_xll.Interpolate($A$4:$A$13,$E$4:$E$13,$C50,FALSE)</f>
        <v>106.65027561911576</v>
      </c>
      <c r="H50" s="180">
        <f>_xll.Interpolate($A$4:$A$13,$F$4:$F$13,$C50,FALSE)</f>
        <v>108.55109469937251</v>
      </c>
      <c r="I50" s="181">
        <f t="shared" si="2"/>
        <v>-2.260628623870403</v>
      </c>
      <c r="J50" s="182">
        <f t="shared" si="2"/>
        <v>-1.0947495065614845</v>
      </c>
      <c r="K50" s="182">
        <f t="shared" si="2"/>
        <v>0.39027561911575503</v>
      </c>
      <c r="L50" s="180">
        <f t="shared" si="2"/>
        <v>2.2910946993725076</v>
      </c>
    </row>
    <row r="51" spans="1:12" s="144" customFormat="1" ht="15" customHeight="1" x14ac:dyDescent="0.25">
      <c r="A51" s="178">
        <v>33</v>
      </c>
      <c r="B51" s="165" t="s">
        <v>561</v>
      </c>
      <c r="C51" s="179">
        <v>2890.6979999999999</v>
      </c>
      <c r="D51" s="180">
        <v>105.77</v>
      </c>
      <c r="E51" s="181">
        <f>_xll.Interpolate($A$4:$A$13,$C$4:$C$13,$C51,FALSE)</f>
        <v>104.00389273788522</v>
      </c>
      <c r="F51" s="182">
        <f>_xll.Interpolate($A$4:$A$13,$D$4:$D$13,$C51,FALSE)</f>
        <v>105.17022763686015</v>
      </c>
      <c r="G51" s="182">
        <f>_xll.Interpolate($A$4:$A$13,$E$4:$E$13,$C51,FALSE)</f>
        <v>106.65486584902624</v>
      </c>
      <c r="H51" s="180">
        <f>_xll.Interpolate($A$4:$A$13,$F$4:$F$13,$C51,FALSE)</f>
        <v>108.55483399842785</v>
      </c>
      <c r="I51" s="181">
        <f t="shared" si="2"/>
        <v>-1.7661072621147724</v>
      </c>
      <c r="J51" s="182">
        <f t="shared" si="2"/>
        <v>-0.59977236313984861</v>
      </c>
      <c r="K51" s="182">
        <f t="shared" si="2"/>
        <v>0.88486584902624088</v>
      </c>
      <c r="L51" s="180">
        <f t="shared" si="2"/>
        <v>2.7848339984278567</v>
      </c>
    </row>
    <row r="52" spans="1:12" s="144" customFormat="1" ht="15" customHeight="1" x14ac:dyDescent="0.25">
      <c r="A52" s="178">
        <v>34</v>
      </c>
      <c r="B52" s="165" t="s">
        <v>562</v>
      </c>
      <c r="C52" s="179">
        <v>2800.6979999999999</v>
      </c>
      <c r="D52" s="180">
        <v>105.6</v>
      </c>
      <c r="E52" s="181">
        <f>_xll.Interpolate($A$4:$A$13,$C$4:$C$13,$C52,FALSE)</f>
        <v>103.9835000543943</v>
      </c>
      <c r="F52" s="182">
        <f>_xll.Interpolate($A$4:$A$13,$D$4:$D$13,$C52,FALSE)</f>
        <v>105.14786561748207</v>
      </c>
      <c r="G52" s="182">
        <f>_xll.Interpolate($A$4:$A$13,$E$4:$E$13,$C52,FALSE)</f>
        <v>106.63415858949621</v>
      </c>
      <c r="H52" s="180">
        <f>_xll.Interpolate($A$4:$A$13,$F$4:$F$13,$C52,FALSE)</f>
        <v>108.53796912785718</v>
      </c>
      <c r="I52" s="181">
        <f t="shared" ref="I52:L58" si="3">E52-$D52</f>
        <v>-1.6164999456056961</v>
      </c>
      <c r="J52" s="182">
        <f t="shared" si="3"/>
        <v>-0.45213438251792581</v>
      </c>
      <c r="K52" s="182">
        <f t="shared" si="3"/>
        <v>1.0341585894962151</v>
      </c>
      <c r="L52" s="180">
        <f t="shared" si="3"/>
        <v>2.9379691278571869</v>
      </c>
    </row>
    <row r="53" spans="1:12" s="144" customFormat="1" ht="15" customHeight="1" x14ac:dyDescent="0.25">
      <c r="A53" s="178">
        <v>35</v>
      </c>
      <c r="B53" s="165" t="s">
        <v>563</v>
      </c>
      <c r="C53" s="179">
        <v>2708.6979999999999</v>
      </c>
      <c r="D53" s="180">
        <v>106.03</v>
      </c>
      <c r="E53" s="181">
        <f>_xll.Interpolate($A$4:$A$13,$C$4:$C$13,$C53,FALSE)</f>
        <v>103.96254664358158</v>
      </c>
      <c r="F53" s="182">
        <f>_xll.Interpolate($A$4:$A$13,$D$4:$D$13,$C53,FALSE)</f>
        <v>105.12517131789443</v>
      </c>
      <c r="G53" s="182">
        <f>_xll.Interpolate($A$4:$A$13,$E$4:$E$13,$C53,FALSE)</f>
        <v>106.61289899968308</v>
      </c>
      <c r="H53" s="180">
        <f>_xll.Interpolate($A$4:$A$13,$F$4:$F$13,$C53,FALSE)</f>
        <v>108.52068210128813</v>
      </c>
      <c r="I53" s="181">
        <f t="shared" si="3"/>
        <v>-2.0674533564184259</v>
      </c>
      <c r="J53" s="182">
        <f t="shared" si="3"/>
        <v>-0.90482868210557399</v>
      </c>
      <c r="K53" s="182">
        <f t="shared" si="3"/>
        <v>0.58289899968308134</v>
      </c>
      <c r="L53" s="180">
        <f t="shared" si="3"/>
        <v>2.4906821012881295</v>
      </c>
    </row>
    <row r="54" spans="1:12" s="144" customFormat="1" ht="15" customHeight="1" x14ac:dyDescent="0.25">
      <c r="A54" s="178">
        <v>36</v>
      </c>
      <c r="B54" s="165" t="s">
        <v>564</v>
      </c>
      <c r="C54" s="179">
        <v>2618.6979999999999</v>
      </c>
      <c r="D54" s="180">
        <v>105.45</v>
      </c>
      <c r="E54" s="181">
        <f>_xll.Interpolate($A$4:$A$13,$C$4:$C$13,$C54,FALSE)</f>
        <v>103.94197009560038</v>
      </c>
      <c r="F54" s="182">
        <f>_xll.Interpolate($A$4:$A$13,$D$4:$D$13,$C54,FALSE)</f>
        <v>105.1032485519744</v>
      </c>
      <c r="G54" s="182">
        <f>_xll.Interpolate($A$4:$A$13,$E$4:$E$13,$C54,FALSE)</f>
        <v>106.59208363991459</v>
      </c>
      <c r="H54" s="180">
        <f>_xll.Interpolate($A$4:$A$13,$F$4:$F$13,$C54,FALSE)</f>
        <v>108.50381269932419</v>
      </c>
      <c r="I54" s="181">
        <f t="shared" si="3"/>
        <v>-1.5080299043996206</v>
      </c>
      <c r="J54" s="182">
        <f t="shared" si="3"/>
        <v>-0.34675144802559998</v>
      </c>
      <c r="K54" s="182">
        <f t="shared" si="3"/>
        <v>1.1420836399145884</v>
      </c>
      <c r="L54" s="180">
        <f t="shared" si="3"/>
        <v>3.0538126993241832</v>
      </c>
    </row>
    <row r="55" spans="1:12" s="144" customFormat="1" ht="15" customHeight="1" x14ac:dyDescent="0.25">
      <c r="A55" s="178">
        <v>37</v>
      </c>
      <c r="B55" s="165" t="s">
        <v>565</v>
      </c>
      <c r="C55" s="179">
        <v>2530.6979999999999</v>
      </c>
      <c r="D55" s="180">
        <v>106.25</v>
      </c>
      <c r="E55" s="181">
        <f>_xll.Interpolate($A$4:$A$13,$C$4:$C$13,$C55,FALSE)</f>
        <v>103.92180081983204</v>
      </c>
      <c r="F55" s="182">
        <f>_xll.Interpolate($A$4:$A$13,$D$4:$D$13,$C55,FALSE)</f>
        <v>105.08219014111431</v>
      </c>
      <c r="G55" s="182">
        <f>_xll.Interpolate($A$4:$A$13,$E$4:$E$13,$C55,FALSE)</f>
        <v>106.57178225783993</v>
      </c>
      <c r="H55" s="180">
        <f>_xll.Interpolate($A$4:$A$13,$F$4:$F$13,$C55,FALSE)</f>
        <v>108.48744186129498</v>
      </c>
      <c r="I55" s="181">
        <f t="shared" si="3"/>
        <v>-2.3281991801679567</v>
      </c>
      <c r="J55" s="182">
        <f t="shared" si="3"/>
        <v>-1.1678098588856898</v>
      </c>
      <c r="K55" s="182">
        <f t="shared" si="3"/>
        <v>0.32178225783992787</v>
      </c>
      <c r="L55" s="180">
        <f t="shared" si="3"/>
        <v>2.2374418612949825</v>
      </c>
    </row>
    <row r="56" spans="1:12" s="144" customFormat="1" ht="15" customHeight="1" x14ac:dyDescent="0.25">
      <c r="A56" s="178">
        <v>38</v>
      </c>
      <c r="B56" s="165" t="s">
        <v>566</v>
      </c>
      <c r="C56" s="179">
        <v>2436</v>
      </c>
      <c r="D56" s="180">
        <v>106.13</v>
      </c>
      <c r="E56" s="181">
        <f>_xll.Interpolate($A$4:$A$13,$C$4:$C$13,$C56,FALSE)</f>
        <v>103.90006931719181</v>
      </c>
      <c r="F56" s="182">
        <f>_xll.Interpolate($A$4:$A$13,$D$4:$D$13,$C56,FALSE)</f>
        <v>105.06006951009832</v>
      </c>
      <c r="G56" s="182">
        <f>_xll.Interpolate($A$4:$A$13,$E$4:$E$13,$C56,FALSE)</f>
        <v>106.55006893949944</v>
      </c>
      <c r="H56" s="180">
        <f>_xll.Interpolate($A$4:$A$13,$F$4:$F$13,$C56,FALSE)</f>
        <v>108.47005496302404</v>
      </c>
      <c r="I56" s="181">
        <f t="shared" si="3"/>
        <v>-2.2299306828081882</v>
      </c>
      <c r="J56" s="182">
        <f t="shared" si="3"/>
        <v>-1.0699304899016795</v>
      </c>
      <c r="K56" s="182">
        <f t="shared" si="3"/>
        <v>0.42006893949944413</v>
      </c>
      <c r="L56" s="180">
        <f t="shared" si="3"/>
        <v>2.3400549630240448</v>
      </c>
    </row>
    <row r="57" spans="1:12" s="144" customFormat="1" ht="15" customHeight="1" x14ac:dyDescent="0.25">
      <c r="A57" s="178">
        <v>39</v>
      </c>
      <c r="B57" s="165" t="s">
        <v>567</v>
      </c>
      <c r="C57" s="179">
        <v>2245.9560000000001</v>
      </c>
      <c r="D57" s="180">
        <v>106.07</v>
      </c>
      <c r="E57" s="181">
        <f>_xll.Interpolate($A$4:$A$13,$C$4:$C$13,$C57,FALSE)</f>
        <v>103.87217583278564</v>
      </c>
      <c r="F57" s="182">
        <f>_xll.Interpolate($A$4:$A$13,$D$4:$D$13,$C57,FALSE)</f>
        <v>105.03493587806059</v>
      </c>
      <c r="G57" s="182">
        <f>_xll.Interpolate($A$4:$A$13,$E$4:$E$13,$C57,FALSE)</f>
        <v>106.52494106286237</v>
      </c>
      <c r="H57" s="180">
        <f>_xll.Interpolate($A$4:$A$13,$F$4:$F$13,$C57,FALSE)</f>
        <v>108.44746898236919</v>
      </c>
      <c r="I57" s="181">
        <f t="shared" si="3"/>
        <v>-2.1978241672143497</v>
      </c>
      <c r="J57" s="182">
        <f t="shared" si="3"/>
        <v>-1.0350641219393992</v>
      </c>
      <c r="K57" s="182">
        <f t="shared" si="3"/>
        <v>0.45494106286237468</v>
      </c>
      <c r="L57" s="180">
        <f t="shared" si="3"/>
        <v>2.3774689823691944</v>
      </c>
    </row>
    <row r="58" spans="1:12" s="144" customFormat="1" ht="15" customHeight="1" thickBot="1" x14ac:dyDescent="0.3">
      <c r="A58" s="183">
        <v>40</v>
      </c>
      <c r="B58" s="168" t="s">
        <v>568</v>
      </c>
      <c r="C58" s="184">
        <v>2245.9560000000001</v>
      </c>
      <c r="D58" s="166">
        <v>106.14</v>
      </c>
      <c r="E58" s="170">
        <f>_xll.Interpolate($A$4:$A$13,$C$4:$C$13,$C58,FALSE)</f>
        <v>103.87217583278564</v>
      </c>
      <c r="F58" s="171">
        <f>_xll.Interpolate($A$4:$A$13,$D$4:$D$13,$C58,FALSE)</f>
        <v>105.03493587806059</v>
      </c>
      <c r="G58" s="171">
        <f>_xll.Interpolate($A$4:$A$13,$E$4:$E$13,$C58,FALSE)</f>
        <v>106.52494106286237</v>
      </c>
      <c r="H58" s="166">
        <f>_xll.Interpolate($A$4:$A$13,$F$4:$F$13,$C58,FALSE)</f>
        <v>108.44746898236919</v>
      </c>
      <c r="I58" s="170">
        <f t="shared" si="3"/>
        <v>-2.2678241672143571</v>
      </c>
      <c r="J58" s="171">
        <f t="shared" si="3"/>
        <v>-1.1050641219394066</v>
      </c>
      <c r="K58" s="171">
        <f t="shared" si="3"/>
        <v>0.38494106286236729</v>
      </c>
      <c r="L58" s="166">
        <f t="shared" si="3"/>
        <v>2.307468982369187</v>
      </c>
    </row>
    <row r="59" spans="1:12" s="144" customFormat="1" x14ac:dyDescent="0.25">
      <c r="A59" s="145"/>
      <c r="B59" s="146"/>
      <c r="C59" s="185"/>
      <c r="D59" s="147"/>
      <c r="E59" s="147"/>
      <c r="F59" s="147"/>
      <c r="G59" s="147"/>
      <c r="H59" s="147"/>
      <c r="I59" s="147"/>
      <c r="J59" s="147"/>
      <c r="K59" s="147"/>
      <c r="L59" s="186"/>
    </row>
    <row r="60" spans="1:12" s="144" customFormat="1" x14ac:dyDescent="0.25">
      <c r="A60" s="145"/>
      <c r="B60" s="146"/>
      <c r="C60" s="185"/>
      <c r="D60" s="147"/>
      <c r="E60" s="147"/>
      <c r="F60" s="147"/>
      <c r="G60" s="147"/>
      <c r="H60" s="147"/>
      <c r="I60" s="147"/>
      <c r="J60" s="147"/>
      <c r="K60" s="147"/>
      <c r="L60" s="186"/>
    </row>
    <row r="61" spans="1:12" s="144" customFormat="1" x14ac:dyDescent="0.25">
      <c r="A61" s="145"/>
      <c r="B61" s="146"/>
      <c r="C61" s="185"/>
      <c r="D61" s="147"/>
      <c r="E61" s="147"/>
      <c r="F61" s="147"/>
      <c r="G61" s="147"/>
      <c r="H61" s="147"/>
      <c r="I61" s="147"/>
      <c r="J61" s="147"/>
      <c r="K61" s="147"/>
      <c r="L61" s="186"/>
    </row>
    <row r="62" spans="1:12" s="144" customFormat="1" x14ac:dyDescent="0.25">
      <c r="A62" s="145"/>
      <c r="B62" s="146"/>
      <c r="C62" s="185"/>
      <c r="D62" s="147"/>
      <c r="E62" s="147"/>
      <c r="F62" s="147"/>
      <c r="G62" s="147"/>
      <c r="H62" s="147"/>
      <c r="I62" s="147"/>
      <c r="J62" s="147"/>
      <c r="K62" s="147"/>
      <c r="L62" s="186"/>
    </row>
    <row r="63" spans="1:12" s="144" customFormat="1" x14ac:dyDescent="0.25">
      <c r="A63" s="145"/>
      <c r="B63" s="146"/>
      <c r="C63" s="185"/>
      <c r="D63" s="147"/>
      <c r="E63" s="147"/>
      <c r="F63" s="147"/>
      <c r="G63" s="147"/>
      <c r="H63" s="147"/>
      <c r="I63" s="147"/>
      <c r="J63" s="147"/>
      <c r="K63" s="147"/>
      <c r="L63" s="186"/>
    </row>
    <row r="64" spans="1:12" s="144" customFormat="1" x14ac:dyDescent="0.25">
      <c r="A64" s="145"/>
      <c r="B64" s="146"/>
      <c r="C64" s="185"/>
      <c r="D64" s="147"/>
      <c r="E64" s="147"/>
      <c r="F64" s="147"/>
      <c r="G64" s="147"/>
      <c r="H64" s="147"/>
      <c r="I64" s="147"/>
      <c r="J64" s="147"/>
      <c r="K64" s="147"/>
      <c r="L64" s="186"/>
    </row>
    <row r="65" spans="1:12" s="144" customFormat="1" x14ac:dyDescent="0.25">
      <c r="A65" s="145"/>
      <c r="B65" s="146"/>
      <c r="C65" s="185"/>
      <c r="D65" s="147"/>
      <c r="E65" s="147"/>
      <c r="F65" s="147"/>
      <c r="G65" s="147"/>
      <c r="H65" s="147"/>
      <c r="I65" s="147"/>
      <c r="J65" s="147"/>
      <c r="K65" s="147"/>
      <c r="L65" s="186"/>
    </row>
    <row r="66" spans="1:12" s="144" customFormat="1" x14ac:dyDescent="0.25">
      <c r="A66" s="145"/>
      <c r="B66" s="146"/>
      <c r="C66" s="185"/>
      <c r="D66" s="147"/>
      <c r="E66" s="147"/>
      <c r="F66" s="147"/>
      <c r="G66" s="147"/>
      <c r="H66" s="147"/>
      <c r="I66" s="147"/>
      <c r="J66" s="147"/>
      <c r="K66" s="147"/>
      <c r="L66" s="186"/>
    </row>
    <row r="67" spans="1:12" s="144" customFormat="1" x14ac:dyDescent="0.25">
      <c r="A67" s="145"/>
      <c r="B67" s="146"/>
      <c r="C67" s="185"/>
      <c r="D67" s="147"/>
      <c r="E67" s="147"/>
      <c r="F67" s="147"/>
      <c r="G67" s="147"/>
      <c r="H67" s="147"/>
      <c r="I67" s="147"/>
      <c r="J67" s="147"/>
      <c r="K67" s="147"/>
      <c r="L67" s="186"/>
    </row>
    <row r="68" spans="1:12" s="144" customFormat="1" x14ac:dyDescent="0.25">
      <c r="A68" s="145"/>
      <c r="B68" s="146"/>
      <c r="C68" s="185"/>
      <c r="D68" s="147"/>
      <c r="E68" s="147"/>
      <c r="F68" s="147"/>
      <c r="G68" s="147"/>
      <c r="H68" s="147"/>
      <c r="I68" s="147"/>
      <c r="J68" s="147"/>
      <c r="K68" s="147"/>
      <c r="L68" s="186"/>
    </row>
    <row r="69" spans="1:12" s="144" customFormat="1" x14ac:dyDescent="0.25">
      <c r="A69" s="145"/>
      <c r="B69" s="146"/>
      <c r="C69" s="185"/>
      <c r="D69" s="147"/>
      <c r="E69" s="147"/>
      <c r="F69" s="147"/>
      <c r="G69" s="147"/>
      <c r="H69" s="147"/>
      <c r="I69" s="147"/>
      <c r="J69" s="147"/>
      <c r="K69" s="147"/>
      <c r="L69" s="186"/>
    </row>
    <row r="70" spans="1:12" s="144" customFormat="1" x14ac:dyDescent="0.25">
      <c r="A70" s="145"/>
      <c r="B70" s="146"/>
      <c r="C70" s="185"/>
      <c r="D70" s="147"/>
      <c r="E70" s="147"/>
      <c r="F70" s="147"/>
      <c r="G70" s="147"/>
      <c r="H70" s="147"/>
      <c r="I70" s="147"/>
      <c r="J70" s="147"/>
      <c r="K70" s="147"/>
      <c r="L70" s="186"/>
    </row>
    <row r="71" spans="1:12" s="144" customFormat="1" x14ac:dyDescent="0.25">
      <c r="A71" s="145"/>
      <c r="B71" s="146"/>
      <c r="C71" s="185"/>
      <c r="D71" s="147"/>
      <c r="E71" s="147"/>
      <c r="F71" s="147"/>
      <c r="G71" s="147"/>
      <c r="H71" s="147"/>
      <c r="I71" s="147"/>
      <c r="J71" s="147"/>
      <c r="K71" s="147"/>
      <c r="L71" s="186"/>
    </row>
    <row r="72" spans="1:12" s="144" customFormat="1" x14ac:dyDescent="0.25">
      <c r="A72" s="145"/>
      <c r="B72" s="146"/>
      <c r="C72" s="185"/>
      <c r="D72" s="147"/>
      <c r="E72" s="147"/>
      <c r="F72" s="147"/>
      <c r="G72" s="147"/>
      <c r="H72" s="147"/>
      <c r="I72" s="147"/>
      <c r="J72" s="147"/>
      <c r="K72" s="147"/>
      <c r="L72" s="186"/>
    </row>
    <row r="73" spans="1:12" s="144" customFormat="1" x14ac:dyDescent="0.25">
      <c r="A73" s="145"/>
      <c r="B73" s="146"/>
      <c r="C73" s="185"/>
      <c r="D73" s="147"/>
      <c r="E73" s="147"/>
      <c r="F73" s="147"/>
      <c r="G73" s="147"/>
      <c r="H73" s="147"/>
      <c r="I73" s="147"/>
      <c r="J73" s="147"/>
      <c r="K73" s="147"/>
      <c r="L73" s="186"/>
    </row>
    <row r="74" spans="1:12" s="144" customFormat="1" x14ac:dyDescent="0.25">
      <c r="A74" s="145"/>
      <c r="B74" s="146"/>
      <c r="C74" s="185"/>
      <c r="D74" s="147"/>
      <c r="E74" s="147"/>
      <c r="F74" s="147"/>
      <c r="G74" s="147"/>
      <c r="H74" s="147"/>
      <c r="I74" s="147"/>
      <c r="J74" s="147"/>
      <c r="K74" s="147"/>
      <c r="L74" s="186"/>
    </row>
    <row r="75" spans="1:12" s="144" customFormat="1" x14ac:dyDescent="0.25">
      <c r="A75" s="145"/>
      <c r="B75" s="146"/>
      <c r="C75" s="185"/>
      <c r="D75" s="147"/>
      <c r="E75" s="147"/>
      <c r="F75" s="147"/>
      <c r="G75" s="147"/>
      <c r="H75" s="147"/>
      <c r="I75" s="147"/>
      <c r="J75" s="147"/>
      <c r="K75" s="147"/>
      <c r="L75" s="186"/>
    </row>
    <row r="76" spans="1:12" s="144" customFormat="1" x14ac:dyDescent="0.25">
      <c r="A76" s="145"/>
      <c r="B76" s="146"/>
      <c r="C76" s="185"/>
      <c r="D76" s="147"/>
      <c r="E76" s="147"/>
      <c r="F76" s="147"/>
      <c r="G76" s="147"/>
      <c r="H76" s="147"/>
      <c r="I76" s="147"/>
      <c r="J76" s="147"/>
      <c r="K76" s="147"/>
      <c r="L76" s="186"/>
    </row>
    <row r="77" spans="1:12" s="144" customFormat="1" x14ac:dyDescent="0.25">
      <c r="A77" s="145"/>
      <c r="B77" s="146"/>
      <c r="C77" s="185"/>
      <c r="D77" s="147"/>
      <c r="E77" s="147"/>
      <c r="F77" s="147"/>
      <c r="G77" s="147"/>
      <c r="H77" s="147"/>
      <c r="I77" s="147"/>
      <c r="J77" s="147"/>
      <c r="K77" s="147"/>
      <c r="L77" s="186"/>
    </row>
    <row r="78" spans="1:12" s="144" customFormat="1" x14ac:dyDescent="0.25">
      <c r="A78" s="145"/>
      <c r="B78" s="146"/>
      <c r="C78" s="185"/>
      <c r="D78" s="147"/>
      <c r="E78" s="147"/>
      <c r="F78" s="147"/>
      <c r="G78" s="147"/>
      <c r="H78" s="147"/>
      <c r="I78" s="147"/>
      <c r="J78" s="147"/>
      <c r="K78" s="147"/>
      <c r="L78" s="186"/>
    </row>
    <row r="79" spans="1:12" s="144" customFormat="1" x14ac:dyDescent="0.25">
      <c r="A79" s="145"/>
      <c r="B79" s="146"/>
      <c r="C79" s="185"/>
      <c r="D79" s="147"/>
      <c r="E79" s="147"/>
      <c r="F79" s="147"/>
      <c r="G79" s="147"/>
      <c r="H79" s="147"/>
      <c r="I79" s="147"/>
      <c r="J79" s="147"/>
      <c r="K79" s="147"/>
      <c r="L79" s="186"/>
    </row>
    <row r="80" spans="1:12" s="144" customFormat="1" x14ac:dyDescent="0.25">
      <c r="A80" s="145"/>
      <c r="B80" s="146"/>
      <c r="C80" s="185"/>
      <c r="D80" s="147"/>
      <c r="E80" s="147"/>
      <c r="F80" s="147"/>
      <c r="G80" s="147"/>
      <c r="H80" s="147"/>
      <c r="I80" s="147"/>
      <c r="J80" s="147"/>
      <c r="K80" s="147"/>
      <c r="L80" s="186"/>
    </row>
    <row r="81" spans="1:12" s="144" customFormat="1" x14ac:dyDescent="0.25">
      <c r="A81" s="145"/>
      <c r="B81" s="146"/>
      <c r="C81" s="185"/>
      <c r="D81" s="147"/>
      <c r="E81" s="147"/>
      <c r="F81" s="147"/>
      <c r="G81" s="147"/>
      <c r="H81" s="147"/>
      <c r="I81" s="147"/>
      <c r="J81" s="147"/>
      <c r="K81" s="147"/>
      <c r="L81" s="186"/>
    </row>
    <row r="82" spans="1:12" s="144" customFormat="1" x14ac:dyDescent="0.25">
      <c r="A82" s="145"/>
      <c r="B82" s="146"/>
      <c r="C82" s="185"/>
      <c r="D82" s="147"/>
      <c r="E82" s="147"/>
      <c r="F82" s="147"/>
      <c r="G82" s="147"/>
      <c r="H82" s="147"/>
      <c r="I82" s="147"/>
      <c r="J82" s="147"/>
      <c r="K82" s="147"/>
      <c r="L82" s="186"/>
    </row>
    <row r="83" spans="1:12" s="144" customFormat="1" x14ac:dyDescent="0.25">
      <c r="A83" s="145"/>
      <c r="B83" s="146"/>
      <c r="C83" s="185"/>
      <c r="D83" s="147"/>
      <c r="E83" s="147"/>
      <c r="F83" s="147"/>
      <c r="G83" s="147"/>
      <c r="H83" s="147"/>
      <c r="I83" s="147"/>
      <c r="J83" s="147"/>
      <c r="K83" s="147"/>
      <c r="L83" s="186"/>
    </row>
    <row r="84" spans="1:12" s="144" customFormat="1" x14ac:dyDescent="0.25">
      <c r="A84" s="145"/>
      <c r="B84" s="146"/>
      <c r="C84" s="185"/>
      <c r="D84" s="147"/>
      <c r="E84" s="147"/>
      <c r="F84" s="147"/>
      <c r="G84" s="147"/>
      <c r="H84" s="147"/>
      <c r="I84" s="147"/>
      <c r="J84" s="147"/>
      <c r="K84" s="147"/>
      <c r="L84" s="186"/>
    </row>
    <row r="85" spans="1:12" s="144" customFormat="1" x14ac:dyDescent="0.25">
      <c r="A85" s="145"/>
      <c r="B85" s="146"/>
      <c r="C85" s="185"/>
      <c r="D85" s="147"/>
      <c r="E85" s="147"/>
      <c r="F85" s="147"/>
      <c r="G85" s="147"/>
      <c r="H85" s="147"/>
      <c r="I85" s="147"/>
      <c r="J85" s="147"/>
      <c r="K85" s="147"/>
      <c r="L85" s="186"/>
    </row>
    <row r="86" spans="1:12" s="144" customFormat="1" x14ac:dyDescent="0.25">
      <c r="A86" s="145"/>
      <c r="B86" s="146"/>
      <c r="C86" s="185"/>
      <c r="D86" s="147"/>
      <c r="E86" s="147"/>
      <c r="F86" s="147"/>
      <c r="G86" s="147"/>
      <c r="H86" s="147"/>
      <c r="I86" s="147"/>
      <c r="J86" s="147"/>
      <c r="K86" s="147"/>
      <c r="L86" s="186"/>
    </row>
    <row r="87" spans="1:12" s="144" customFormat="1" x14ac:dyDescent="0.25">
      <c r="A87" s="145"/>
      <c r="B87" s="146"/>
      <c r="C87" s="185"/>
      <c r="D87" s="147"/>
      <c r="E87" s="147"/>
      <c r="F87" s="147"/>
      <c r="G87" s="147"/>
      <c r="H87" s="147"/>
      <c r="I87" s="147"/>
      <c r="J87" s="147"/>
      <c r="K87" s="147"/>
      <c r="L87" s="186"/>
    </row>
    <row r="88" spans="1:12" s="144" customFormat="1" x14ac:dyDescent="0.25">
      <c r="A88" s="145"/>
      <c r="B88" s="146"/>
      <c r="C88" s="185"/>
      <c r="D88" s="147"/>
      <c r="E88" s="147"/>
      <c r="F88" s="147"/>
      <c r="G88" s="147"/>
      <c r="H88" s="147"/>
      <c r="I88" s="147"/>
      <c r="J88" s="147"/>
      <c r="K88" s="147"/>
      <c r="L88" s="186"/>
    </row>
    <row r="89" spans="1:12" s="144" customFormat="1" x14ac:dyDescent="0.25">
      <c r="A89" s="145"/>
      <c r="B89" s="146"/>
      <c r="C89" s="185"/>
      <c r="D89" s="147"/>
      <c r="E89" s="147"/>
      <c r="F89" s="147"/>
      <c r="G89" s="147"/>
      <c r="H89" s="147"/>
      <c r="I89" s="147"/>
      <c r="J89" s="147"/>
      <c r="K89" s="147"/>
      <c r="L89" s="186"/>
    </row>
    <row r="90" spans="1:12" s="144" customFormat="1" x14ac:dyDescent="0.25">
      <c r="A90" s="145"/>
      <c r="B90" s="146"/>
      <c r="C90" s="185"/>
      <c r="D90" s="147"/>
      <c r="E90" s="147"/>
      <c r="F90" s="147"/>
      <c r="G90" s="147"/>
      <c r="H90" s="147"/>
      <c r="I90" s="147"/>
      <c r="J90" s="147"/>
      <c r="K90" s="147"/>
      <c r="L90" s="186"/>
    </row>
    <row r="91" spans="1:12" s="144" customFormat="1" x14ac:dyDescent="0.25">
      <c r="A91" s="145"/>
      <c r="B91" s="146"/>
      <c r="C91" s="185"/>
      <c r="D91" s="147"/>
      <c r="E91" s="147"/>
      <c r="F91" s="147"/>
      <c r="G91" s="147"/>
      <c r="H91" s="147"/>
      <c r="I91" s="147"/>
      <c r="J91" s="147"/>
      <c r="K91" s="147"/>
      <c r="L91" s="186"/>
    </row>
    <row r="92" spans="1:12" s="144" customFormat="1" x14ac:dyDescent="0.25">
      <c r="A92" s="145"/>
      <c r="B92" s="146"/>
      <c r="C92" s="185"/>
      <c r="D92" s="147"/>
      <c r="E92" s="147"/>
      <c r="F92" s="147"/>
      <c r="G92" s="147"/>
      <c r="H92" s="147"/>
      <c r="I92" s="147"/>
      <c r="J92" s="147"/>
      <c r="K92" s="147"/>
      <c r="L92" s="186"/>
    </row>
    <row r="93" spans="1:12" s="144" customFormat="1" x14ac:dyDescent="0.25">
      <c r="A93" s="145"/>
      <c r="B93" s="146"/>
      <c r="C93" s="185"/>
      <c r="D93" s="147"/>
      <c r="E93" s="147"/>
      <c r="F93" s="147"/>
      <c r="G93" s="147"/>
      <c r="H93" s="147"/>
      <c r="I93" s="147"/>
      <c r="J93" s="147"/>
      <c r="K93" s="147"/>
      <c r="L93" s="186"/>
    </row>
    <row r="94" spans="1:12" s="144" customFormat="1" x14ac:dyDescent="0.25">
      <c r="A94" s="145"/>
      <c r="B94" s="146"/>
      <c r="C94" s="185"/>
      <c r="D94" s="147"/>
      <c r="E94" s="147"/>
      <c r="F94" s="147"/>
      <c r="G94" s="147"/>
      <c r="H94" s="147"/>
      <c r="I94" s="147"/>
      <c r="J94" s="147"/>
      <c r="K94" s="147"/>
      <c r="L94" s="186"/>
    </row>
    <row r="95" spans="1:12" s="144" customFormat="1" x14ac:dyDescent="0.25">
      <c r="A95" s="145"/>
      <c r="B95" s="146"/>
      <c r="C95" s="185"/>
      <c r="D95" s="147"/>
      <c r="E95" s="147"/>
      <c r="F95" s="147"/>
      <c r="G95" s="147"/>
      <c r="H95" s="147"/>
      <c r="I95" s="147"/>
      <c r="J95" s="147"/>
      <c r="K95" s="147"/>
      <c r="L95" s="186"/>
    </row>
    <row r="96" spans="1:12" s="144" customFormat="1" x14ac:dyDescent="0.25">
      <c r="A96" s="145"/>
      <c r="B96" s="146"/>
      <c r="C96" s="185"/>
      <c r="D96" s="147"/>
      <c r="E96" s="147"/>
      <c r="F96" s="147"/>
      <c r="G96" s="147"/>
      <c r="H96" s="147"/>
      <c r="I96" s="147"/>
      <c r="J96" s="147"/>
      <c r="K96" s="147"/>
      <c r="L96" s="186"/>
    </row>
    <row r="97" spans="1:12" s="144" customFormat="1" x14ac:dyDescent="0.25">
      <c r="A97" s="145"/>
      <c r="B97" s="146"/>
      <c r="C97" s="185"/>
      <c r="D97" s="147"/>
      <c r="E97" s="147"/>
      <c r="F97" s="147"/>
      <c r="G97" s="147"/>
      <c r="H97" s="147"/>
      <c r="I97" s="147"/>
      <c r="J97" s="147"/>
      <c r="K97" s="147"/>
      <c r="L97" s="186"/>
    </row>
    <row r="98" spans="1:12" s="144" customFormat="1" x14ac:dyDescent="0.25">
      <c r="A98" s="145"/>
      <c r="B98" s="146"/>
      <c r="C98" s="185"/>
      <c r="D98" s="147"/>
      <c r="E98" s="147"/>
      <c r="F98" s="147"/>
      <c r="G98" s="147"/>
      <c r="H98" s="147"/>
      <c r="I98" s="147"/>
      <c r="J98" s="147"/>
      <c r="K98" s="147"/>
      <c r="L98" s="186"/>
    </row>
    <row r="99" spans="1:12" s="144" customFormat="1" x14ac:dyDescent="0.25">
      <c r="A99" s="145"/>
      <c r="B99" s="146"/>
      <c r="C99" s="185"/>
      <c r="D99" s="147"/>
      <c r="E99" s="147"/>
      <c r="F99" s="147"/>
      <c r="G99" s="147"/>
      <c r="H99" s="147"/>
      <c r="I99" s="147"/>
      <c r="J99" s="147"/>
      <c r="K99" s="147"/>
      <c r="L99" s="186"/>
    </row>
    <row r="100" spans="1:12" s="144" customFormat="1" x14ac:dyDescent="0.25">
      <c r="A100" s="145"/>
      <c r="B100" s="146"/>
      <c r="C100" s="185"/>
      <c r="D100" s="147"/>
      <c r="E100" s="147"/>
      <c r="F100" s="147"/>
      <c r="G100" s="147"/>
      <c r="H100" s="147"/>
      <c r="I100" s="147"/>
      <c r="J100" s="147"/>
      <c r="K100" s="147"/>
      <c r="L100" s="186"/>
    </row>
    <row r="101" spans="1:12" s="144" customFormat="1" x14ac:dyDescent="0.25">
      <c r="A101" s="145"/>
      <c r="B101" s="146"/>
      <c r="C101" s="185"/>
      <c r="D101" s="147"/>
      <c r="E101" s="147"/>
      <c r="F101" s="147"/>
      <c r="G101" s="147"/>
      <c r="H101" s="147"/>
      <c r="I101" s="147"/>
      <c r="J101" s="147"/>
      <c r="K101" s="147"/>
      <c r="L101" s="186"/>
    </row>
    <row r="102" spans="1:12" s="144" customFormat="1" x14ac:dyDescent="0.25">
      <c r="A102" s="145"/>
      <c r="B102" s="146"/>
      <c r="C102" s="185"/>
      <c r="D102" s="147"/>
      <c r="E102" s="147"/>
      <c r="F102" s="147"/>
      <c r="G102" s="147"/>
      <c r="H102" s="147"/>
      <c r="I102" s="147"/>
      <c r="J102" s="147"/>
      <c r="K102" s="147"/>
      <c r="L102" s="186"/>
    </row>
    <row r="103" spans="1:12" s="144" customFormat="1" x14ac:dyDescent="0.25">
      <c r="A103" s="145"/>
      <c r="B103" s="146"/>
      <c r="C103" s="185"/>
      <c r="D103" s="147"/>
      <c r="E103" s="147"/>
      <c r="F103" s="147"/>
      <c r="G103" s="147"/>
      <c r="H103" s="147"/>
      <c r="I103" s="147"/>
      <c r="J103" s="147"/>
      <c r="K103" s="147"/>
      <c r="L103" s="186"/>
    </row>
    <row r="104" spans="1:12" s="144" customFormat="1" x14ac:dyDescent="0.25">
      <c r="A104" s="145"/>
      <c r="B104" s="146"/>
      <c r="C104" s="185"/>
      <c r="D104" s="147"/>
      <c r="E104" s="147"/>
      <c r="F104" s="147"/>
      <c r="G104" s="147"/>
      <c r="H104" s="147"/>
      <c r="I104" s="147"/>
      <c r="J104" s="147"/>
      <c r="K104" s="147"/>
      <c r="L104" s="186"/>
    </row>
    <row r="105" spans="1:12" s="144" customFormat="1" x14ac:dyDescent="0.25">
      <c r="A105" s="145"/>
      <c r="B105" s="146"/>
      <c r="C105" s="185"/>
      <c r="D105" s="147"/>
      <c r="E105" s="147"/>
      <c r="F105" s="147"/>
      <c r="G105" s="147"/>
      <c r="H105" s="147"/>
      <c r="I105" s="147"/>
      <c r="J105" s="147"/>
      <c r="K105" s="147"/>
      <c r="L105" s="186"/>
    </row>
    <row r="106" spans="1:12" s="144" customFormat="1" x14ac:dyDescent="0.25">
      <c r="A106" s="145"/>
      <c r="B106" s="146"/>
      <c r="C106" s="185"/>
      <c r="D106" s="147"/>
      <c r="E106" s="147"/>
      <c r="F106" s="147"/>
      <c r="G106" s="147"/>
      <c r="H106" s="147"/>
      <c r="I106" s="147"/>
      <c r="J106" s="147"/>
      <c r="K106" s="147"/>
      <c r="L106" s="186"/>
    </row>
    <row r="107" spans="1:12" s="144" customFormat="1" x14ac:dyDescent="0.25">
      <c r="A107" s="145"/>
      <c r="B107" s="146"/>
      <c r="C107" s="185"/>
      <c r="D107" s="147"/>
      <c r="E107" s="147"/>
      <c r="F107" s="147"/>
      <c r="G107" s="147"/>
      <c r="H107" s="147"/>
      <c r="I107" s="147"/>
      <c r="J107" s="147"/>
      <c r="K107" s="147"/>
      <c r="L107" s="186"/>
    </row>
    <row r="108" spans="1:12" s="144" customFormat="1" x14ac:dyDescent="0.25">
      <c r="A108" s="145"/>
      <c r="B108" s="146"/>
      <c r="C108" s="185"/>
      <c r="D108" s="147"/>
      <c r="E108" s="147"/>
      <c r="F108" s="147"/>
      <c r="G108" s="147"/>
      <c r="H108" s="147"/>
      <c r="I108" s="147"/>
      <c r="J108" s="147"/>
      <c r="K108" s="147"/>
      <c r="L108" s="186"/>
    </row>
    <row r="109" spans="1:12" s="144" customFormat="1" x14ac:dyDescent="0.25">
      <c r="A109" s="145"/>
      <c r="B109" s="146"/>
      <c r="C109" s="185"/>
      <c r="D109" s="147"/>
      <c r="E109" s="147"/>
      <c r="F109" s="147"/>
      <c r="G109" s="147"/>
      <c r="H109" s="147"/>
      <c r="I109" s="147"/>
      <c r="J109" s="147"/>
      <c r="K109" s="147"/>
      <c r="L109" s="186"/>
    </row>
    <row r="110" spans="1:12" s="144" customFormat="1" x14ac:dyDescent="0.25">
      <c r="A110" s="145"/>
      <c r="B110" s="146"/>
      <c r="C110" s="185"/>
      <c r="D110" s="147"/>
      <c r="E110" s="147"/>
      <c r="F110" s="147"/>
      <c r="G110" s="147"/>
      <c r="H110" s="147"/>
      <c r="I110" s="147"/>
      <c r="J110" s="147"/>
      <c r="K110" s="147"/>
      <c r="L110" s="186"/>
    </row>
    <row r="111" spans="1:12" s="144" customFormat="1" x14ac:dyDescent="0.25">
      <c r="A111" s="145"/>
      <c r="B111" s="146"/>
      <c r="C111" s="185"/>
      <c r="D111" s="147"/>
      <c r="E111" s="147"/>
      <c r="F111" s="147"/>
      <c r="G111" s="147"/>
      <c r="H111" s="147"/>
      <c r="I111" s="147"/>
      <c r="J111" s="147"/>
      <c r="K111" s="147"/>
      <c r="L111" s="186"/>
    </row>
    <row r="112" spans="1:12" s="144" customFormat="1" x14ac:dyDescent="0.25">
      <c r="A112" s="145"/>
      <c r="B112" s="146"/>
      <c r="C112" s="185"/>
      <c r="D112" s="147"/>
      <c r="E112" s="147"/>
      <c r="F112" s="147"/>
      <c r="G112" s="147"/>
      <c r="H112" s="147"/>
      <c r="I112" s="147"/>
      <c r="J112" s="147"/>
      <c r="K112" s="147"/>
      <c r="L112" s="186"/>
    </row>
    <row r="113" spans="1:12" s="144" customFormat="1" x14ac:dyDescent="0.25">
      <c r="A113" s="145"/>
      <c r="B113" s="146"/>
      <c r="C113" s="185"/>
      <c r="D113" s="147"/>
      <c r="E113" s="147"/>
      <c r="F113" s="147"/>
      <c r="G113" s="147"/>
      <c r="H113" s="147"/>
      <c r="I113" s="147"/>
      <c r="J113" s="147"/>
      <c r="K113" s="147"/>
      <c r="L113" s="186"/>
    </row>
    <row r="114" spans="1:12" s="144" customFormat="1" x14ac:dyDescent="0.25">
      <c r="A114" s="145"/>
      <c r="B114" s="146"/>
      <c r="C114" s="185"/>
      <c r="D114" s="147"/>
      <c r="E114" s="147"/>
      <c r="F114" s="147"/>
      <c r="G114" s="147"/>
      <c r="H114" s="147"/>
      <c r="I114" s="147"/>
      <c r="J114" s="147"/>
      <c r="K114" s="147"/>
      <c r="L114" s="186"/>
    </row>
    <row r="115" spans="1:12" s="144" customFormat="1" x14ac:dyDescent="0.25">
      <c r="A115" s="145"/>
      <c r="B115" s="146"/>
      <c r="C115" s="185"/>
      <c r="D115" s="147"/>
      <c r="E115" s="147"/>
      <c r="F115" s="147"/>
      <c r="G115" s="147"/>
      <c r="H115" s="147"/>
      <c r="I115" s="147"/>
      <c r="J115" s="147"/>
      <c r="K115" s="147"/>
      <c r="L115" s="186"/>
    </row>
    <row r="116" spans="1:12" s="144" customFormat="1" x14ac:dyDescent="0.25">
      <c r="A116" s="145"/>
      <c r="B116" s="146"/>
      <c r="C116" s="185"/>
      <c r="D116" s="147"/>
      <c r="E116" s="147"/>
      <c r="F116" s="147"/>
      <c r="G116" s="147"/>
      <c r="H116" s="147"/>
      <c r="I116" s="147"/>
      <c r="J116" s="147"/>
      <c r="K116" s="147"/>
      <c r="L116" s="186"/>
    </row>
    <row r="117" spans="1:12" s="144" customFormat="1" x14ac:dyDescent="0.25">
      <c r="A117" s="145"/>
      <c r="B117" s="146"/>
      <c r="C117" s="185"/>
      <c r="D117" s="147"/>
      <c r="E117" s="147"/>
      <c r="F117" s="147"/>
      <c r="G117" s="147"/>
      <c r="H117" s="147"/>
      <c r="I117" s="147"/>
      <c r="J117" s="147"/>
      <c r="K117" s="147"/>
      <c r="L117" s="186"/>
    </row>
    <row r="118" spans="1:12" s="144" customFormat="1" x14ac:dyDescent="0.25">
      <c r="A118" s="145"/>
      <c r="B118" s="146"/>
      <c r="C118" s="185"/>
      <c r="D118" s="147"/>
      <c r="E118" s="147"/>
      <c r="F118" s="147"/>
      <c r="G118" s="147"/>
      <c r="H118" s="147"/>
      <c r="I118" s="147"/>
      <c r="J118" s="147"/>
      <c r="K118" s="147"/>
      <c r="L118" s="186"/>
    </row>
    <row r="119" spans="1:12" s="144" customFormat="1" x14ac:dyDescent="0.25">
      <c r="A119" s="145"/>
      <c r="B119" s="146"/>
      <c r="C119" s="185"/>
      <c r="D119" s="147"/>
      <c r="E119" s="147"/>
      <c r="F119" s="147"/>
      <c r="G119" s="147"/>
      <c r="H119" s="147"/>
      <c r="I119" s="147"/>
      <c r="J119" s="147"/>
      <c r="K119" s="147"/>
      <c r="L119" s="186"/>
    </row>
    <row r="120" spans="1:12" s="144" customFormat="1" x14ac:dyDescent="0.25">
      <c r="A120" s="145"/>
      <c r="B120" s="146"/>
      <c r="C120" s="185"/>
      <c r="D120" s="147"/>
      <c r="E120" s="147"/>
      <c r="F120" s="147"/>
      <c r="G120" s="147"/>
      <c r="H120" s="147"/>
      <c r="I120" s="147"/>
      <c r="J120" s="147"/>
      <c r="K120" s="147"/>
      <c r="L120" s="186"/>
    </row>
    <row r="121" spans="1:12" s="144" customFormat="1" x14ac:dyDescent="0.25">
      <c r="A121" s="145"/>
      <c r="B121" s="146"/>
      <c r="C121" s="185"/>
      <c r="D121" s="147"/>
      <c r="E121" s="147"/>
      <c r="F121" s="147"/>
      <c r="G121" s="147"/>
      <c r="H121" s="147"/>
      <c r="I121" s="147"/>
      <c r="J121" s="147"/>
      <c r="K121" s="147"/>
      <c r="L121" s="186"/>
    </row>
    <row r="122" spans="1:12" s="144" customFormat="1" x14ac:dyDescent="0.25">
      <c r="A122" s="145"/>
      <c r="B122" s="146"/>
      <c r="C122" s="185"/>
      <c r="D122" s="147"/>
      <c r="E122" s="147"/>
      <c r="F122" s="147"/>
      <c r="G122" s="147"/>
      <c r="H122" s="147"/>
      <c r="I122" s="147"/>
      <c r="J122" s="147"/>
      <c r="K122" s="147"/>
      <c r="L122" s="186"/>
    </row>
    <row r="123" spans="1:12" s="144" customFormat="1" x14ac:dyDescent="0.25">
      <c r="A123" s="145"/>
      <c r="B123" s="146"/>
      <c r="C123" s="185"/>
      <c r="D123" s="147"/>
      <c r="E123" s="147"/>
      <c r="F123" s="147"/>
      <c r="G123" s="147"/>
      <c r="H123" s="147"/>
      <c r="I123" s="147"/>
      <c r="J123" s="147"/>
      <c r="K123" s="147"/>
      <c r="L123" s="186"/>
    </row>
    <row r="124" spans="1:12" s="144" customFormat="1" x14ac:dyDescent="0.25">
      <c r="A124" s="145"/>
      <c r="B124" s="146"/>
      <c r="C124" s="185"/>
      <c r="D124" s="147"/>
      <c r="E124" s="147"/>
      <c r="F124" s="147"/>
      <c r="G124" s="147"/>
      <c r="H124" s="147"/>
      <c r="I124" s="147"/>
      <c r="J124" s="147"/>
      <c r="K124" s="147"/>
      <c r="L124" s="186"/>
    </row>
    <row r="125" spans="1:12" s="144" customFormat="1" x14ac:dyDescent="0.25">
      <c r="A125" s="145"/>
      <c r="B125" s="146"/>
      <c r="C125" s="185"/>
      <c r="D125" s="147"/>
      <c r="E125" s="147"/>
      <c r="F125" s="147"/>
      <c r="G125" s="147"/>
      <c r="H125" s="147"/>
      <c r="I125" s="147"/>
      <c r="J125" s="147"/>
      <c r="K125" s="147"/>
      <c r="L125" s="186"/>
    </row>
    <row r="126" spans="1:12" s="144" customFormat="1" x14ac:dyDescent="0.25">
      <c r="A126" s="145"/>
      <c r="B126" s="146"/>
      <c r="C126" s="185"/>
      <c r="D126" s="147"/>
      <c r="E126" s="147"/>
      <c r="F126" s="147"/>
      <c r="G126" s="147"/>
      <c r="H126" s="147"/>
      <c r="I126" s="147"/>
      <c r="J126" s="147"/>
      <c r="K126" s="147"/>
      <c r="L126" s="186"/>
    </row>
    <row r="127" spans="1:12" s="144" customFormat="1" x14ac:dyDescent="0.25">
      <c r="A127" s="145"/>
      <c r="B127" s="146"/>
      <c r="C127" s="185"/>
      <c r="D127" s="147"/>
      <c r="E127" s="147"/>
      <c r="F127" s="147"/>
      <c r="G127" s="147"/>
      <c r="H127" s="147"/>
      <c r="I127" s="147"/>
      <c r="J127" s="147"/>
      <c r="K127" s="147"/>
      <c r="L127" s="186"/>
    </row>
    <row r="128" spans="1:12" s="144" customFormat="1" x14ac:dyDescent="0.25">
      <c r="A128" s="145"/>
      <c r="B128" s="146"/>
      <c r="C128" s="185"/>
      <c r="D128" s="147"/>
      <c r="E128" s="147"/>
      <c r="F128" s="147"/>
      <c r="G128" s="147"/>
      <c r="H128" s="147"/>
      <c r="I128" s="147"/>
      <c r="J128" s="147"/>
      <c r="K128" s="147"/>
      <c r="L128" s="186"/>
    </row>
    <row r="129" spans="1:12" s="144" customFormat="1" x14ac:dyDescent="0.25">
      <c r="A129" s="145"/>
      <c r="B129" s="146"/>
      <c r="C129" s="185"/>
      <c r="D129" s="147"/>
      <c r="E129" s="147"/>
      <c r="F129" s="147"/>
      <c r="G129" s="147"/>
      <c r="H129" s="147"/>
      <c r="I129" s="147"/>
      <c r="J129" s="147"/>
      <c r="K129" s="147"/>
      <c r="L129" s="186"/>
    </row>
    <row r="130" spans="1:12" s="144" customFormat="1" x14ac:dyDescent="0.25">
      <c r="A130" s="145"/>
      <c r="B130" s="146"/>
      <c r="C130" s="185"/>
      <c r="D130" s="147"/>
      <c r="E130" s="147"/>
      <c r="F130" s="147"/>
      <c r="G130" s="147"/>
      <c r="H130" s="147"/>
      <c r="I130" s="147"/>
      <c r="J130" s="147"/>
      <c r="K130" s="147"/>
      <c r="L130" s="186"/>
    </row>
    <row r="131" spans="1:12" s="144" customFormat="1" x14ac:dyDescent="0.25">
      <c r="A131" s="145"/>
      <c r="B131" s="146"/>
      <c r="C131" s="185"/>
      <c r="D131" s="147"/>
      <c r="E131" s="147"/>
      <c r="F131" s="147"/>
      <c r="G131" s="147"/>
      <c r="H131" s="147"/>
      <c r="I131" s="147"/>
      <c r="J131" s="147"/>
      <c r="K131" s="147"/>
      <c r="L131" s="186"/>
    </row>
    <row r="132" spans="1:12" s="144" customFormat="1" x14ac:dyDescent="0.25">
      <c r="A132" s="145"/>
      <c r="B132" s="146"/>
      <c r="C132" s="185"/>
      <c r="D132" s="147"/>
      <c r="E132" s="147"/>
      <c r="F132" s="147"/>
      <c r="G132" s="147"/>
      <c r="H132" s="147"/>
      <c r="I132" s="147"/>
      <c r="J132" s="147"/>
      <c r="K132" s="147"/>
      <c r="L132" s="186"/>
    </row>
    <row r="133" spans="1:12" s="144" customFormat="1" x14ac:dyDescent="0.25">
      <c r="A133" s="145"/>
      <c r="B133" s="146"/>
      <c r="C133" s="185"/>
      <c r="D133" s="147"/>
      <c r="E133" s="147"/>
      <c r="F133" s="147"/>
      <c r="G133" s="147"/>
      <c r="H133" s="147"/>
      <c r="I133" s="147"/>
      <c r="J133" s="147"/>
      <c r="K133" s="147"/>
      <c r="L133" s="186"/>
    </row>
    <row r="134" spans="1:12" s="144" customFormat="1" x14ac:dyDescent="0.25">
      <c r="A134" s="145"/>
      <c r="B134" s="146"/>
      <c r="C134" s="185"/>
      <c r="D134" s="147"/>
      <c r="E134" s="147"/>
      <c r="F134" s="147"/>
      <c r="G134" s="147"/>
      <c r="H134" s="147"/>
      <c r="I134" s="147"/>
      <c r="J134" s="147"/>
      <c r="K134" s="147"/>
      <c r="L134" s="186"/>
    </row>
    <row r="135" spans="1:12" s="144" customFormat="1" x14ac:dyDescent="0.25">
      <c r="A135" s="145"/>
      <c r="B135" s="146"/>
      <c r="C135" s="185"/>
      <c r="D135" s="147"/>
      <c r="E135" s="147"/>
      <c r="F135" s="147"/>
      <c r="G135" s="147"/>
      <c r="H135" s="147"/>
      <c r="I135" s="147"/>
      <c r="J135" s="147"/>
      <c r="K135" s="147"/>
      <c r="L135" s="186"/>
    </row>
    <row r="136" spans="1:12" s="144" customFormat="1" x14ac:dyDescent="0.25">
      <c r="A136" s="145"/>
      <c r="B136" s="146"/>
      <c r="C136" s="185"/>
      <c r="D136" s="147"/>
      <c r="E136" s="147"/>
      <c r="F136" s="147"/>
      <c r="G136" s="147"/>
      <c r="H136" s="147"/>
      <c r="I136" s="147"/>
      <c r="J136" s="147"/>
      <c r="K136" s="147"/>
      <c r="L136" s="186"/>
    </row>
    <row r="137" spans="1:12" s="144" customFormat="1" x14ac:dyDescent="0.25">
      <c r="A137" s="145"/>
      <c r="B137" s="146"/>
      <c r="C137" s="185"/>
      <c r="D137" s="147"/>
      <c r="E137" s="147"/>
      <c r="F137" s="147"/>
      <c r="G137" s="147"/>
      <c r="H137" s="147"/>
      <c r="I137" s="147"/>
      <c r="J137" s="147"/>
      <c r="K137" s="147"/>
      <c r="L137" s="186"/>
    </row>
    <row r="138" spans="1:12" s="144" customFormat="1" x14ac:dyDescent="0.25">
      <c r="A138" s="145"/>
      <c r="B138" s="146"/>
      <c r="C138" s="185"/>
      <c r="D138" s="147"/>
      <c r="E138" s="147"/>
      <c r="F138" s="147"/>
      <c r="G138" s="147"/>
      <c r="H138" s="147"/>
      <c r="I138" s="147"/>
      <c r="J138" s="147"/>
      <c r="K138" s="147"/>
      <c r="L138" s="186"/>
    </row>
    <row r="139" spans="1:12" s="144" customFormat="1" x14ac:dyDescent="0.25">
      <c r="A139" s="145"/>
      <c r="B139" s="146"/>
      <c r="C139" s="185"/>
      <c r="D139" s="147"/>
      <c r="E139" s="147"/>
      <c r="F139" s="147"/>
      <c r="G139" s="147"/>
      <c r="H139" s="147"/>
      <c r="I139" s="147"/>
      <c r="J139" s="147"/>
      <c r="K139" s="147"/>
      <c r="L139" s="186"/>
    </row>
    <row r="140" spans="1:12" s="144" customFormat="1" x14ac:dyDescent="0.25">
      <c r="A140" s="145"/>
      <c r="B140" s="146"/>
      <c r="C140" s="185"/>
      <c r="D140" s="147"/>
      <c r="E140" s="147"/>
      <c r="F140" s="147"/>
      <c r="G140" s="147"/>
      <c r="H140" s="147"/>
      <c r="I140" s="147"/>
      <c r="J140" s="147"/>
      <c r="K140" s="147"/>
      <c r="L140" s="186"/>
    </row>
    <row r="141" spans="1:12" s="144" customFormat="1" x14ac:dyDescent="0.25">
      <c r="A141" s="145"/>
      <c r="B141" s="146"/>
      <c r="C141" s="185"/>
      <c r="D141" s="147"/>
      <c r="E141" s="147"/>
      <c r="F141" s="147"/>
      <c r="G141" s="147"/>
      <c r="H141" s="147"/>
      <c r="I141" s="147"/>
      <c r="J141" s="147"/>
      <c r="K141" s="147"/>
      <c r="L141" s="186"/>
    </row>
    <row r="142" spans="1:12" s="144" customFormat="1" x14ac:dyDescent="0.25">
      <c r="A142" s="145"/>
      <c r="B142" s="146"/>
      <c r="C142" s="185"/>
      <c r="D142" s="147"/>
      <c r="E142" s="147"/>
      <c r="F142" s="147"/>
      <c r="G142" s="147"/>
      <c r="H142" s="147"/>
      <c r="I142" s="147"/>
      <c r="J142" s="147"/>
      <c r="K142" s="147"/>
      <c r="L142" s="186"/>
    </row>
    <row r="143" spans="1:12" s="144" customFormat="1" x14ac:dyDescent="0.25">
      <c r="A143" s="145"/>
      <c r="B143" s="146"/>
      <c r="C143" s="185"/>
      <c r="D143" s="147"/>
      <c r="E143" s="147"/>
      <c r="F143" s="147"/>
      <c r="G143" s="147"/>
      <c r="H143" s="147"/>
      <c r="I143" s="147"/>
      <c r="J143" s="147"/>
      <c r="K143" s="147"/>
      <c r="L143" s="186"/>
    </row>
    <row r="144" spans="1:12" s="144" customFormat="1" x14ac:dyDescent="0.25">
      <c r="A144" s="145"/>
      <c r="B144" s="146"/>
      <c r="C144" s="185"/>
      <c r="D144" s="147"/>
      <c r="E144" s="147"/>
      <c r="F144" s="147"/>
      <c r="G144" s="147"/>
      <c r="H144" s="147"/>
      <c r="I144" s="147"/>
      <c r="J144" s="147"/>
      <c r="K144" s="147"/>
      <c r="L144" s="186"/>
    </row>
    <row r="145" spans="1:12" s="144" customFormat="1" x14ac:dyDescent="0.25">
      <c r="A145" s="145"/>
      <c r="B145" s="146"/>
      <c r="C145" s="185"/>
      <c r="D145" s="147"/>
      <c r="E145" s="147"/>
      <c r="F145" s="147"/>
      <c r="G145" s="147"/>
      <c r="H145" s="147"/>
      <c r="I145" s="147"/>
      <c r="J145" s="147"/>
      <c r="K145" s="147"/>
      <c r="L145" s="186"/>
    </row>
    <row r="146" spans="1:12" s="144" customFormat="1" x14ac:dyDescent="0.25">
      <c r="A146" s="145"/>
      <c r="B146" s="146"/>
      <c r="C146" s="185"/>
      <c r="D146" s="147"/>
      <c r="E146" s="147"/>
      <c r="F146" s="147"/>
      <c r="G146" s="147"/>
      <c r="H146" s="147"/>
      <c r="I146" s="147"/>
      <c r="J146" s="147"/>
      <c r="K146" s="147"/>
      <c r="L146" s="186"/>
    </row>
    <row r="147" spans="1:12" s="144" customFormat="1" x14ac:dyDescent="0.25">
      <c r="A147" s="145"/>
      <c r="B147" s="146"/>
      <c r="C147" s="185"/>
      <c r="D147" s="147"/>
      <c r="E147" s="147"/>
      <c r="F147" s="147"/>
      <c r="G147" s="147"/>
      <c r="H147" s="147"/>
      <c r="I147" s="147"/>
      <c r="J147" s="147"/>
      <c r="K147" s="147"/>
      <c r="L147" s="186"/>
    </row>
    <row r="148" spans="1:12" s="144" customFormat="1" x14ac:dyDescent="0.25">
      <c r="A148" s="145"/>
      <c r="B148" s="146"/>
      <c r="C148" s="185"/>
      <c r="D148" s="147"/>
      <c r="E148" s="147"/>
      <c r="F148" s="147"/>
      <c r="G148" s="147"/>
      <c r="H148" s="147"/>
      <c r="I148" s="147"/>
      <c r="J148" s="147"/>
      <c r="K148" s="147"/>
      <c r="L148" s="186"/>
    </row>
    <row r="149" spans="1:12" s="144" customFormat="1" x14ac:dyDescent="0.25">
      <c r="A149" s="145"/>
      <c r="B149" s="146"/>
      <c r="C149" s="185"/>
      <c r="D149" s="147"/>
      <c r="E149" s="147"/>
      <c r="F149" s="147"/>
      <c r="G149" s="147"/>
      <c r="H149" s="147"/>
      <c r="I149" s="147"/>
      <c r="J149" s="147"/>
      <c r="K149" s="147"/>
      <c r="L149" s="186"/>
    </row>
    <row r="150" spans="1:12" s="144" customFormat="1" x14ac:dyDescent="0.25">
      <c r="A150" s="145"/>
      <c r="B150" s="146"/>
      <c r="C150" s="185"/>
      <c r="D150" s="147"/>
      <c r="E150" s="147"/>
      <c r="F150" s="147"/>
      <c r="G150" s="147"/>
      <c r="H150" s="147"/>
      <c r="I150" s="147"/>
      <c r="J150" s="147"/>
      <c r="K150" s="147"/>
      <c r="L150" s="186"/>
    </row>
    <row r="151" spans="1:12" s="144" customFormat="1" x14ac:dyDescent="0.25">
      <c r="A151" s="145"/>
      <c r="B151" s="146"/>
      <c r="C151" s="185"/>
      <c r="D151" s="147"/>
      <c r="E151" s="147"/>
      <c r="F151" s="147"/>
      <c r="G151" s="147"/>
      <c r="H151" s="147"/>
      <c r="I151" s="147"/>
      <c r="J151" s="147"/>
      <c r="K151" s="147"/>
      <c r="L151" s="186"/>
    </row>
    <row r="152" spans="1:12" s="144" customFormat="1" x14ac:dyDescent="0.25">
      <c r="A152" s="145"/>
      <c r="B152" s="146"/>
      <c r="C152" s="185"/>
      <c r="D152" s="147"/>
      <c r="E152" s="147"/>
      <c r="F152" s="147"/>
      <c r="G152" s="147"/>
      <c r="H152" s="147"/>
      <c r="I152" s="147"/>
      <c r="J152" s="147"/>
      <c r="K152" s="147"/>
      <c r="L152" s="186"/>
    </row>
    <row r="153" spans="1:12" s="144" customFormat="1" x14ac:dyDescent="0.25">
      <c r="A153" s="145"/>
      <c r="B153" s="146"/>
      <c r="C153" s="185"/>
      <c r="D153" s="147"/>
      <c r="E153" s="147"/>
      <c r="F153" s="147"/>
      <c r="G153" s="147"/>
      <c r="H153" s="147"/>
      <c r="I153" s="147"/>
      <c r="J153" s="147"/>
      <c r="K153" s="147"/>
      <c r="L153" s="186"/>
    </row>
    <row r="154" spans="1:12" s="144" customFormat="1" x14ac:dyDescent="0.25">
      <c r="A154" s="145"/>
      <c r="B154" s="146"/>
      <c r="C154" s="185"/>
      <c r="D154" s="147"/>
      <c r="E154" s="147"/>
      <c r="F154" s="147"/>
      <c r="G154" s="147"/>
      <c r="H154" s="147"/>
      <c r="I154" s="147"/>
      <c r="J154" s="147"/>
      <c r="K154" s="147"/>
      <c r="L154" s="186"/>
    </row>
    <row r="155" spans="1:12" s="144" customFormat="1" x14ac:dyDescent="0.25">
      <c r="A155" s="145"/>
      <c r="B155" s="146"/>
      <c r="C155" s="185"/>
      <c r="D155" s="147"/>
      <c r="E155" s="147"/>
      <c r="F155" s="147"/>
      <c r="G155" s="147"/>
      <c r="H155" s="147"/>
      <c r="I155" s="147"/>
      <c r="J155" s="147"/>
      <c r="K155" s="147"/>
      <c r="L155" s="186"/>
    </row>
    <row r="156" spans="1:12" s="144" customFormat="1" x14ac:dyDescent="0.25">
      <c r="A156" s="145"/>
      <c r="B156" s="146"/>
      <c r="C156" s="185"/>
      <c r="D156" s="147"/>
      <c r="E156" s="147"/>
      <c r="F156" s="147"/>
      <c r="G156" s="147"/>
      <c r="H156" s="147"/>
      <c r="I156" s="147"/>
      <c r="J156" s="147"/>
      <c r="K156" s="147"/>
      <c r="L156" s="186"/>
    </row>
    <row r="157" spans="1:12" s="144" customFormat="1" x14ac:dyDescent="0.25">
      <c r="A157" s="145"/>
      <c r="B157" s="146"/>
      <c r="C157" s="185"/>
      <c r="D157" s="147"/>
      <c r="E157" s="147"/>
      <c r="F157" s="147"/>
      <c r="G157" s="147"/>
      <c r="H157" s="147"/>
      <c r="I157" s="147"/>
      <c r="J157" s="147"/>
      <c r="K157" s="147"/>
      <c r="L157" s="186"/>
    </row>
    <row r="158" spans="1:12" s="144" customFormat="1" x14ac:dyDescent="0.25">
      <c r="A158" s="145"/>
      <c r="B158" s="146"/>
      <c r="C158" s="185"/>
      <c r="D158" s="147"/>
      <c r="E158" s="147"/>
      <c r="F158" s="147"/>
      <c r="G158" s="147"/>
      <c r="H158" s="147"/>
      <c r="I158" s="147"/>
      <c r="J158" s="147"/>
      <c r="K158" s="147"/>
      <c r="L158" s="186"/>
    </row>
    <row r="159" spans="1:12" s="144" customFormat="1" x14ac:dyDescent="0.25">
      <c r="A159" s="145"/>
      <c r="B159" s="146"/>
      <c r="C159" s="185"/>
      <c r="D159" s="147"/>
      <c r="E159" s="147"/>
      <c r="F159" s="147"/>
      <c r="G159" s="147"/>
      <c r="H159" s="147"/>
      <c r="I159" s="147"/>
      <c r="J159" s="147"/>
      <c r="K159" s="147"/>
      <c r="L159" s="186"/>
    </row>
    <row r="160" spans="1:12" s="144" customFormat="1" x14ac:dyDescent="0.25">
      <c r="A160" s="145"/>
      <c r="B160" s="146"/>
      <c r="C160" s="185"/>
      <c r="D160" s="147"/>
      <c r="E160" s="147"/>
      <c r="F160" s="147"/>
      <c r="G160" s="147"/>
      <c r="H160" s="147"/>
      <c r="I160" s="147"/>
      <c r="J160" s="147"/>
      <c r="K160" s="147"/>
      <c r="L160" s="186"/>
    </row>
    <row r="161" spans="1:12" s="144" customFormat="1" x14ac:dyDescent="0.25">
      <c r="A161" s="145"/>
      <c r="B161" s="146"/>
      <c r="C161" s="185"/>
      <c r="D161" s="147"/>
      <c r="E161" s="147"/>
      <c r="F161" s="147"/>
      <c r="G161" s="147"/>
      <c r="H161" s="147"/>
      <c r="I161" s="147"/>
      <c r="J161" s="147"/>
      <c r="K161" s="147"/>
      <c r="L161" s="186"/>
    </row>
    <row r="162" spans="1:12" s="144" customFormat="1" x14ac:dyDescent="0.25">
      <c r="A162" s="145"/>
      <c r="B162" s="146"/>
      <c r="C162" s="185"/>
      <c r="D162" s="147"/>
      <c r="E162" s="147"/>
      <c r="F162" s="147"/>
      <c r="G162" s="147"/>
      <c r="H162" s="147"/>
      <c r="I162" s="147"/>
      <c r="J162" s="147"/>
      <c r="K162" s="147"/>
      <c r="L162" s="186"/>
    </row>
    <row r="163" spans="1:12" s="144" customFormat="1" x14ac:dyDescent="0.25">
      <c r="A163" s="145"/>
      <c r="B163" s="146"/>
      <c r="C163" s="185"/>
      <c r="D163" s="147"/>
      <c r="E163" s="147"/>
      <c r="F163" s="147"/>
      <c r="G163" s="147"/>
      <c r="H163" s="147"/>
      <c r="I163" s="147"/>
      <c r="J163" s="147"/>
      <c r="K163" s="147"/>
      <c r="L163" s="186"/>
    </row>
    <row r="164" spans="1:12" s="144" customFormat="1" x14ac:dyDescent="0.25">
      <c r="A164" s="145"/>
      <c r="B164" s="146"/>
      <c r="C164" s="185"/>
      <c r="D164" s="147"/>
      <c r="E164" s="147"/>
      <c r="F164" s="147"/>
      <c r="G164" s="147"/>
      <c r="H164" s="147"/>
      <c r="I164" s="147"/>
      <c r="J164" s="147"/>
      <c r="K164" s="147"/>
      <c r="L164" s="186"/>
    </row>
    <row r="165" spans="1:12" s="144" customFormat="1" x14ac:dyDescent="0.25">
      <c r="A165" s="145"/>
      <c r="B165" s="146"/>
      <c r="C165" s="185"/>
      <c r="D165" s="147"/>
      <c r="E165" s="147"/>
      <c r="F165" s="147"/>
      <c r="G165" s="147"/>
      <c r="H165" s="147"/>
      <c r="I165" s="147"/>
      <c r="J165" s="147"/>
      <c r="K165" s="147"/>
      <c r="L165" s="186"/>
    </row>
    <row r="166" spans="1:12" s="144" customFormat="1" x14ac:dyDescent="0.25">
      <c r="A166" s="145"/>
      <c r="B166" s="146"/>
      <c r="C166" s="185"/>
      <c r="D166" s="147"/>
      <c r="E166" s="147"/>
      <c r="F166" s="147"/>
      <c r="G166" s="147"/>
      <c r="H166" s="147"/>
      <c r="I166" s="147"/>
      <c r="J166" s="147"/>
      <c r="K166" s="147"/>
      <c r="L166" s="186"/>
    </row>
    <row r="167" spans="1:12" s="144" customFormat="1" x14ac:dyDescent="0.25">
      <c r="A167" s="145"/>
      <c r="B167" s="146"/>
      <c r="C167" s="185"/>
      <c r="D167" s="147"/>
      <c r="E167" s="147"/>
      <c r="F167" s="147"/>
      <c r="G167" s="147"/>
      <c r="H167" s="147"/>
      <c r="I167" s="147"/>
      <c r="J167" s="147"/>
      <c r="K167" s="147"/>
      <c r="L167" s="186"/>
    </row>
    <row r="168" spans="1:12" s="144" customFormat="1" x14ac:dyDescent="0.25">
      <c r="A168" s="145"/>
      <c r="B168" s="146"/>
      <c r="C168" s="185"/>
      <c r="D168" s="147"/>
      <c r="E168" s="147"/>
      <c r="F168" s="147"/>
      <c r="G168" s="147"/>
      <c r="H168" s="147"/>
      <c r="I168" s="147"/>
      <c r="J168" s="147"/>
      <c r="K168" s="147"/>
      <c r="L168" s="186"/>
    </row>
    <row r="169" spans="1:12" s="144" customFormat="1" x14ac:dyDescent="0.25">
      <c r="A169" s="145"/>
      <c r="B169" s="146"/>
      <c r="C169" s="185"/>
      <c r="D169" s="147"/>
      <c r="E169" s="147"/>
      <c r="F169" s="147"/>
      <c r="G169" s="147"/>
      <c r="H169" s="147"/>
      <c r="I169" s="147"/>
      <c r="J169" s="147"/>
      <c r="K169" s="147"/>
      <c r="L169" s="186"/>
    </row>
    <row r="170" spans="1:12" s="144" customFormat="1" x14ac:dyDescent="0.25">
      <c r="A170" s="145"/>
      <c r="B170" s="146"/>
      <c r="C170" s="185"/>
      <c r="D170" s="147"/>
      <c r="E170" s="147"/>
      <c r="F170" s="147"/>
      <c r="G170" s="147"/>
      <c r="H170" s="147"/>
      <c r="I170" s="147"/>
      <c r="J170" s="147"/>
      <c r="K170" s="147"/>
      <c r="L170" s="186"/>
    </row>
    <row r="171" spans="1:12" s="144" customFormat="1" x14ac:dyDescent="0.25">
      <c r="A171" s="145"/>
      <c r="B171" s="146"/>
      <c r="C171" s="185"/>
      <c r="D171" s="147"/>
      <c r="E171" s="147"/>
      <c r="F171" s="147"/>
      <c r="G171" s="147"/>
      <c r="H171" s="147"/>
      <c r="I171" s="147"/>
      <c r="J171" s="147"/>
      <c r="K171" s="147"/>
      <c r="L171" s="186"/>
    </row>
    <row r="172" spans="1:12" s="144" customFormat="1" x14ac:dyDescent="0.25">
      <c r="A172" s="145"/>
      <c r="B172" s="146"/>
      <c r="C172" s="185"/>
      <c r="D172" s="147"/>
      <c r="E172" s="147"/>
      <c r="F172" s="147"/>
      <c r="G172" s="147"/>
      <c r="H172" s="147"/>
      <c r="I172" s="147"/>
      <c r="J172" s="147"/>
      <c r="K172" s="147"/>
      <c r="L172" s="186"/>
    </row>
    <row r="173" spans="1:12" s="144" customFormat="1" x14ac:dyDescent="0.25">
      <c r="A173" s="145"/>
      <c r="B173" s="146"/>
      <c r="C173" s="185"/>
      <c r="D173" s="147"/>
      <c r="E173" s="147"/>
      <c r="F173" s="147"/>
      <c r="G173" s="147"/>
      <c r="H173" s="147"/>
      <c r="I173" s="147"/>
      <c r="J173" s="147"/>
      <c r="K173" s="147"/>
      <c r="L173" s="186"/>
    </row>
    <row r="174" spans="1:12" s="144" customFormat="1" x14ac:dyDescent="0.25">
      <c r="A174" s="145"/>
      <c r="B174" s="146"/>
      <c r="C174" s="185"/>
      <c r="D174" s="147"/>
      <c r="E174" s="147"/>
      <c r="F174" s="147"/>
      <c r="G174" s="147"/>
      <c r="H174" s="147"/>
      <c r="I174" s="147"/>
      <c r="J174" s="147"/>
      <c r="K174" s="147"/>
      <c r="L174" s="186"/>
    </row>
    <row r="175" spans="1:12" s="144" customFormat="1" x14ac:dyDescent="0.25">
      <c r="A175" s="145"/>
      <c r="B175" s="146"/>
      <c r="C175" s="185"/>
      <c r="D175" s="147"/>
      <c r="E175" s="147"/>
      <c r="F175" s="147"/>
      <c r="G175" s="147"/>
      <c r="H175" s="147"/>
      <c r="I175" s="147"/>
      <c r="J175" s="147"/>
      <c r="K175" s="147"/>
      <c r="L175" s="186"/>
    </row>
    <row r="176" spans="1:12" s="144" customFormat="1" x14ac:dyDescent="0.25">
      <c r="A176" s="145"/>
      <c r="B176" s="146"/>
      <c r="C176" s="185"/>
      <c r="D176" s="147"/>
      <c r="E176" s="147"/>
      <c r="F176" s="147"/>
      <c r="G176" s="147"/>
      <c r="H176" s="147"/>
      <c r="I176" s="147"/>
      <c r="J176" s="147"/>
      <c r="K176" s="147"/>
      <c r="L176" s="186"/>
    </row>
    <row r="177" spans="1:12" s="144" customFormat="1" x14ac:dyDescent="0.25">
      <c r="A177" s="145"/>
      <c r="B177" s="146"/>
      <c r="C177" s="185"/>
      <c r="D177" s="147"/>
      <c r="E177" s="147"/>
      <c r="F177" s="147"/>
      <c r="G177" s="147"/>
      <c r="H177" s="147"/>
      <c r="I177" s="147"/>
      <c r="J177" s="147"/>
      <c r="K177" s="147"/>
      <c r="L177" s="186"/>
    </row>
    <row r="178" spans="1:12" s="144" customFormat="1" x14ac:dyDescent="0.25">
      <c r="A178" s="145"/>
      <c r="B178" s="146"/>
      <c r="C178" s="185"/>
      <c r="D178" s="147"/>
      <c r="E178" s="147"/>
      <c r="F178" s="147"/>
      <c r="G178" s="147"/>
      <c r="H178" s="147"/>
      <c r="I178" s="147"/>
      <c r="J178" s="147"/>
      <c r="K178" s="147"/>
      <c r="L178" s="186"/>
    </row>
    <row r="179" spans="1:12" s="144" customFormat="1" x14ac:dyDescent="0.25">
      <c r="A179" s="145"/>
      <c r="B179" s="146"/>
      <c r="C179" s="185"/>
      <c r="D179" s="147"/>
      <c r="E179" s="147"/>
      <c r="F179" s="147"/>
      <c r="G179" s="147"/>
      <c r="H179" s="147"/>
      <c r="I179" s="147"/>
      <c r="J179" s="147"/>
      <c r="K179" s="147"/>
      <c r="L179" s="186"/>
    </row>
    <row r="180" spans="1:12" s="144" customFormat="1" x14ac:dyDescent="0.25">
      <c r="A180" s="145"/>
      <c r="B180" s="146"/>
      <c r="C180" s="185"/>
      <c r="D180" s="147"/>
      <c r="E180" s="147"/>
      <c r="F180" s="147"/>
      <c r="G180" s="147"/>
      <c r="H180" s="147"/>
      <c r="I180" s="147"/>
      <c r="J180" s="147"/>
      <c r="K180" s="147"/>
      <c r="L180" s="186"/>
    </row>
    <row r="181" spans="1:12" s="144" customFormat="1" x14ac:dyDescent="0.25">
      <c r="A181" s="145"/>
      <c r="B181" s="146"/>
      <c r="C181" s="185"/>
      <c r="D181" s="147"/>
      <c r="E181" s="147"/>
      <c r="F181" s="147"/>
      <c r="G181" s="147"/>
      <c r="H181" s="147"/>
      <c r="I181" s="147"/>
      <c r="J181" s="147"/>
      <c r="K181" s="147"/>
      <c r="L181" s="186"/>
    </row>
    <row r="182" spans="1:12" s="144" customFormat="1" x14ac:dyDescent="0.25">
      <c r="A182" s="145"/>
      <c r="B182" s="146"/>
      <c r="C182" s="185"/>
      <c r="D182" s="147"/>
      <c r="E182" s="147"/>
      <c r="F182" s="147"/>
      <c r="G182" s="147"/>
      <c r="H182" s="147"/>
      <c r="I182" s="147"/>
      <c r="J182" s="147"/>
      <c r="K182" s="147"/>
      <c r="L182" s="186"/>
    </row>
    <row r="183" spans="1:12" s="144" customFormat="1" x14ac:dyDescent="0.25">
      <c r="A183" s="145"/>
      <c r="B183" s="146"/>
      <c r="C183" s="185"/>
      <c r="D183" s="147"/>
      <c r="E183" s="147"/>
      <c r="F183" s="147"/>
      <c r="G183" s="147"/>
      <c r="H183" s="147"/>
      <c r="I183" s="147"/>
      <c r="J183" s="147"/>
      <c r="K183" s="147"/>
      <c r="L183" s="186"/>
    </row>
    <row r="184" spans="1:12" s="144" customFormat="1" x14ac:dyDescent="0.25">
      <c r="A184" s="145"/>
      <c r="B184" s="146"/>
      <c r="C184" s="185"/>
      <c r="D184" s="147"/>
      <c r="E184" s="147"/>
      <c r="F184" s="147"/>
      <c r="G184" s="147"/>
      <c r="H184" s="147"/>
      <c r="I184" s="147"/>
      <c r="J184" s="147"/>
      <c r="K184" s="147"/>
      <c r="L184" s="186"/>
    </row>
    <row r="185" spans="1:12" s="144" customFormat="1" x14ac:dyDescent="0.25">
      <c r="A185" s="145"/>
      <c r="B185" s="146"/>
      <c r="C185" s="185"/>
      <c r="D185" s="147"/>
      <c r="E185" s="147"/>
      <c r="F185" s="147"/>
      <c r="G185" s="147"/>
      <c r="H185" s="147"/>
      <c r="I185" s="147"/>
      <c r="J185" s="147"/>
      <c r="K185" s="147"/>
      <c r="L185" s="186"/>
    </row>
    <row r="186" spans="1:12" s="144" customFormat="1" x14ac:dyDescent="0.25">
      <c r="A186" s="145"/>
      <c r="B186" s="146"/>
      <c r="C186" s="185"/>
      <c r="D186" s="147"/>
      <c r="E186" s="147"/>
      <c r="F186" s="147"/>
      <c r="G186" s="147"/>
      <c r="H186" s="147"/>
      <c r="I186" s="147"/>
      <c r="J186" s="147"/>
      <c r="K186" s="147"/>
      <c r="L186" s="186"/>
    </row>
    <row r="187" spans="1:12" s="144" customFormat="1" x14ac:dyDescent="0.25">
      <c r="A187" s="145"/>
      <c r="B187" s="146"/>
      <c r="C187" s="185"/>
      <c r="D187" s="147"/>
      <c r="E187" s="147"/>
      <c r="F187" s="147"/>
      <c r="G187" s="147"/>
      <c r="H187" s="147"/>
      <c r="I187" s="147"/>
      <c r="J187" s="147"/>
      <c r="K187" s="147"/>
      <c r="L187" s="186"/>
    </row>
    <row r="188" spans="1:12" s="144" customFormat="1" x14ac:dyDescent="0.25">
      <c r="A188" s="145"/>
      <c r="B188" s="146"/>
      <c r="C188" s="185"/>
      <c r="D188" s="147"/>
      <c r="E188" s="147"/>
      <c r="F188" s="147"/>
      <c r="G188" s="147"/>
      <c r="H188" s="147"/>
      <c r="I188" s="147"/>
      <c r="J188" s="147"/>
      <c r="K188" s="147"/>
      <c r="L188" s="186"/>
    </row>
    <row r="189" spans="1:12" s="144" customFormat="1" x14ac:dyDescent="0.25">
      <c r="A189" s="145"/>
      <c r="B189" s="146"/>
      <c r="C189" s="187"/>
      <c r="D189" s="147"/>
      <c r="E189" s="147"/>
      <c r="F189" s="147"/>
      <c r="G189" s="147"/>
      <c r="H189" s="147"/>
      <c r="I189" s="147"/>
      <c r="J189" s="147"/>
      <c r="K189" s="147"/>
      <c r="L189" s="186"/>
    </row>
    <row r="190" spans="1:12" s="144" customFormat="1" x14ac:dyDescent="0.25">
      <c r="A190" s="145"/>
      <c r="B190" s="146"/>
      <c r="C190" s="187"/>
      <c r="D190" s="147"/>
      <c r="E190" s="147"/>
      <c r="F190" s="147"/>
      <c r="G190" s="147"/>
      <c r="H190" s="147"/>
      <c r="I190" s="147"/>
      <c r="J190" s="147"/>
      <c r="K190" s="147"/>
      <c r="L190" s="186"/>
    </row>
    <row r="191" spans="1:12" s="144" customFormat="1" x14ac:dyDescent="0.25">
      <c r="A191" s="145"/>
      <c r="B191" s="146"/>
      <c r="C191" s="187"/>
      <c r="D191" s="147"/>
      <c r="E191" s="147"/>
      <c r="F191" s="147"/>
      <c r="G191" s="147"/>
      <c r="H191" s="147"/>
      <c r="I191" s="147"/>
      <c r="J191" s="147"/>
      <c r="K191" s="147"/>
      <c r="L191" s="186"/>
    </row>
    <row r="192" spans="1:12" s="144" customFormat="1" x14ac:dyDescent="0.25">
      <c r="A192" s="145"/>
      <c r="B192" s="146"/>
      <c r="C192" s="187"/>
      <c r="D192" s="147"/>
      <c r="E192" s="147"/>
      <c r="F192" s="147"/>
      <c r="G192" s="147"/>
      <c r="H192" s="147"/>
      <c r="I192" s="147"/>
      <c r="J192" s="147"/>
      <c r="K192" s="147"/>
      <c r="L192" s="186"/>
    </row>
    <row r="193" spans="2:5" s="145" customFormat="1" x14ac:dyDescent="0.25">
      <c r="B193" s="146"/>
      <c r="C193" s="187"/>
      <c r="E193" s="147"/>
    </row>
    <row r="194" spans="2:5" s="145" customFormat="1" x14ac:dyDescent="0.25">
      <c r="B194" s="146"/>
      <c r="C194" s="187"/>
      <c r="E194" s="147"/>
    </row>
  </sheetData>
  <mergeCells count="8">
    <mergeCell ref="A2:A3"/>
    <mergeCell ref="C2:C3"/>
    <mergeCell ref="D2:D3"/>
    <mergeCell ref="E2:E3"/>
    <mergeCell ref="F2:F3"/>
    <mergeCell ref="A16:A18"/>
    <mergeCell ref="B16:B18"/>
    <mergeCell ref="C16:C18"/>
  </mergeCells>
  <printOptions horizontalCentered="1"/>
  <pageMargins left="0.7" right="0.7" top="0.75" bottom="0.75" header="0.3" footer="0.3"/>
  <pageSetup orientation="landscape" r:id="rId1"/>
  <headerFooter>
    <oddHeader>&amp;C&amp;"-,Bold"&amp;12&amp;U Bypass Water Surface Elevation Comparison (100-yr)
&amp;"-,Regular"&amp;U[For homes along Bypass on Jersey Village side]</oddHeader>
    <oddFooter>&amp;L&amp;8&amp;Z&amp;F&amp;R&amp;P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2-yr</vt:lpstr>
      <vt:lpstr>5-yr</vt:lpstr>
      <vt:lpstr>10-yr</vt:lpstr>
      <vt:lpstr>25-yr</vt:lpstr>
      <vt:lpstr>50-yr</vt:lpstr>
      <vt:lpstr>100-yr</vt:lpstr>
      <vt:lpstr>500-yr</vt:lpstr>
      <vt:lpstr>WSE Summary</vt:lpstr>
      <vt:lpstr>Home Elevation Comparison</vt:lpstr>
      <vt:lpstr>'100-yr'!Print_Titles</vt:lpstr>
      <vt:lpstr>'10-yr'!Print_Titles</vt:lpstr>
      <vt:lpstr>'25-yr'!Print_Titles</vt:lpstr>
      <vt:lpstr>'2-yr'!Print_Titles</vt:lpstr>
      <vt:lpstr>'500-yr'!Print_Titles</vt:lpstr>
      <vt:lpstr>'50-yr'!Print_Titles</vt:lpstr>
      <vt:lpstr>'5-yr'!Print_Titles</vt:lpstr>
      <vt:lpstr>'Home Elevation Comparison'!Print_Titles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Gardner</dc:creator>
  <cp:lastModifiedBy>Jenna Gardner</cp:lastModifiedBy>
  <cp:lastPrinted>2017-04-21T18:33:10Z</cp:lastPrinted>
  <dcterms:created xsi:type="dcterms:W3CDTF">2017-02-13T19:41:54Z</dcterms:created>
  <dcterms:modified xsi:type="dcterms:W3CDTF">2017-06-08T14:23:42Z</dcterms:modified>
</cp:coreProperties>
</file>