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150\4993-01 Jersey Village\XLS\HEC-RAS Info &amp; Results\Bridge Alternative\"/>
    </mc:Choice>
  </mc:AlternateContent>
  <bookViews>
    <workbookView xWindow="0" yWindow="0" windowWidth="28800" windowHeight="11172" firstSheet="6" activeTab="8"/>
  </bookViews>
  <sheets>
    <sheet name="2-yr" sheetId="1" r:id="rId1"/>
    <sheet name="5-yr" sheetId="2" r:id="rId2"/>
    <sheet name="10-yr" sheetId="3" r:id="rId3"/>
    <sheet name="25-yr" sheetId="4" r:id="rId4"/>
    <sheet name="50-yr" sheetId="5" r:id="rId5"/>
    <sheet name="100-yr" sheetId="6" r:id="rId6"/>
    <sheet name="500-yr" sheetId="7" r:id="rId7"/>
    <sheet name="Summary Tables" sheetId="9" r:id="rId8"/>
    <sheet name="Damages Tables" sheetId="10" r:id="rId9"/>
  </sheets>
  <definedNames>
    <definedName name="_xlnm._FilterDatabase" localSheetId="5" hidden="1">'100-yr'!$A$1:$K$130</definedName>
    <definedName name="_xlnm._FilterDatabase" localSheetId="2" hidden="1">'10-yr'!$A$1:$J$130</definedName>
    <definedName name="_xlnm._FilterDatabase" localSheetId="3" hidden="1">'25-yr'!$A$1:$J$130</definedName>
    <definedName name="_xlnm._FilterDatabase" localSheetId="0" hidden="1">'2-yr'!$A$1:$J$130</definedName>
    <definedName name="_xlnm._FilterDatabase" localSheetId="6" hidden="1">'500-yr'!$A$1:$J$130</definedName>
    <definedName name="_xlnm._FilterDatabase" localSheetId="4" hidden="1">'50-yr'!$A$1:$J$119</definedName>
    <definedName name="_xlnm._FilterDatabase" localSheetId="1" hidden="1">'5-yr'!$A$1:$J$130</definedName>
    <definedName name="_xlnm.Print_Titles" localSheetId="5">'100-yr'!$1:$3</definedName>
    <definedName name="_xlnm.Print_Titles" localSheetId="2">'10-yr'!$1:$3</definedName>
    <definedName name="_xlnm.Print_Titles" localSheetId="3">'25-yr'!$1:$3</definedName>
    <definedName name="_xlnm.Print_Titles" localSheetId="0">'2-yr'!$1:$3</definedName>
    <definedName name="_xlnm.Print_Titles" localSheetId="6">'500-yr'!$1:$3</definedName>
    <definedName name="_xlnm.Print_Titles" localSheetId="4">'50-yr'!$1:$3</definedName>
    <definedName name="_xlnm.Print_Titles" localSheetId="1">'5-yr'!$1:$3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0" l="1"/>
  <c r="F5" i="10"/>
  <c r="F6" i="10"/>
  <c r="F7" i="10"/>
  <c r="F29" i="9" l="1"/>
  <c r="F27" i="9"/>
  <c r="F28" i="9" s="1"/>
  <c r="F25" i="9"/>
  <c r="F23" i="9"/>
  <c r="F21" i="9"/>
  <c r="F19" i="9"/>
  <c r="F17" i="9"/>
  <c r="F18" i="9"/>
  <c r="H88" i="7"/>
  <c r="I88" i="7"/>
  <c r="H89" i="7"/>
  <c r="I89" i="7"/>
  <c r="H90" i="7"/>
  <c r="I90" i="7"/>
  <c r="H91" i="7"/>
  <c r="I91" i="7"/>
  <c r="H93" i="7"/>
  <c r="I93" i="7"/>
  <c r="H94" i="7"/>
  <c r="I94" i="7"/>
  <c r="H95" i="7"/>
  <c r="I95" i="7"/>
  <c r="H96" i="7"/>
  <c r="I96" i="7"/>
  <c r="H97" i="7"/>
  <c r="I97" i="7"/>
  <c r="H98" i="7"/>
  <c r="I98" i="7"/>
  <c r="H100" i="7"/>
  <c r="I100" i="7"/>
  <c r="H101" i="7"/>
  <c r="I101" i="7"/>
  <c r="H102" i="7"/>
  <c r="I102" i="7"/>
  <c r="H103" i="7"/>
  <c r="I103" i="7"/>
  <c r="H104" i="7"/>
  <c r="I104" i="7"/>
  <c r="H106" i="7"/>
  <c r="I106" i="7"/>
  <c r="H107" i="7"/>
  <c r="I107" i="7"/>
  <c r="H108" i="7"/>
  <c r="I108" i="7"/>
  <c r="H109" i="7"/>
  <c r="I109" i="7"/>
  <c r="H110" i="7"/>
  <c r="I110" i="7"/>
  <c r="H111" i="7"/>
  <c r="I111" i="7"/>
  <c r="H113" i="7"/>
  <c r="I113" i="7"/>
  <c r="H114" i="7"/>
  <c r="I114" i="7"/>
  <c r="H116" i="7"/>
  <c r="I116" i="7"/>
  <c r="H117" i="7"/>
  <c r="I117" i="7"/>
  <c r="H119" i="7"/>
  <c r="I119" i="7"/>
  <c r="I87" i="6"/>
  <c r="J87" i="6"/>
  <c r="I88" i="6"/>
  <c r="J88" i="6"/>
  <c r="I89" i="6"/>
  <c r="J89" i="6"/>
  <c r="I90" i="6"/>
  <c r="J90" i="6"/>
  <c r="I91" i="6"/>
  <c r="J91" i="6"/>
  <c r="I93" i="6"/>
  <c r="J93" i="6"/>
  <c r="I94" i="6"/>
  <c r="J94" i="6"/>
  <c r="I95" i="6"/>
  <c r="J95" i="6"/>
  <c r="I96" i="6"/>
  <c r="J96" i="6"/>
  <c r="I97" i="6"/>
  <c r="J97" i="6"/>
  <c r="I98" i="6"/>
  <c r="J98" i="6"/>
  <c r="I100" i="6"/>
  <c r="J100" i="6"/>
  <c r="I101" i="6"/>
  <c r="J101" i="6"/>
  <c r="I102" i="6"/>
  <c r="J102" i="6"/>
  <c r="I103" i="6"/>
  <c r="J103" i="6"/>
  <c r="I104" i="6"/>
  <c r="J104" i="6"/>
  <c r="I106" i="6"/>
  <c r="J106" i="6"/>
  <c r="I107" i="6"/>
  <c r="J107" i="6"/>
  <c r="I108" i="6"/>
  <c r="J108" i="6"/>
  <c r="I109" i="6"/>
  <c r="J109" i="6"/>
  <c r="I110" i="6"/>
  <c r="J110" i="6"/>
  <c r="I111" i="6"/>
  <c r="J111" i="6"/>
  <c r="I113" i="6"/>
  <c r="J113" i="6"/>
  <c r="I114" i="6"/>
  <c r="J114" i="6"/>
  <c r="I116" i="6"/>
  <c r="J116" i="6"/>
  <c r="I117" i="6"/>
  <c r="J117" i="6"/>
  <c r="I119" i="6"/>
  <c r="J119" i="6"/>
  <c r="H87" i="5"/>
  <c r="I87" i="5"/>
  <c r="H88" i="5"/>
  <c r="I88" i="5"/>
  <c r="H89" i="5"/>
  <c r="I89" i="5"/>
  <c r="H90" i="5"/>
  <c r="I90" i="5"/>
  <c r="H91" i="5"/>
  <c r="I91" i="5"/>
  <c r="H93" i="5"/>
  <c r="I93" i="5"/>
  <c r="H94" i="5"/>
  <c r="I94" i="5"/>
  <c r="H95" i="5"/>
  <c r="I95" i="5"/>
  <c r="H96" i="5"/>
  <c r="I96" i="5"/>
  <c r="H97" i="5"/>
  <c r="I97" i="5"/>
  <c r="H98" i="5"/>
  <c r="I98" i="5"/>
  <c r="H100" i="5"/>
  <c r="I100" i="5"/>
  <c r="H101" i="5"/>
  <c r="I101" i="5"/>
  <c r="H102" i="5"/>
  <c r="I102" i="5"/>
  <c r="H103" i="5"/>
  <c r="I103" i="5"/>
  <c r="H104" i="5"/>
  <c r="I104" i="5"/>
  <c r="H106" i="5"/>
  <c r="I106" i="5"/>
  <c r="H107" i="5"/>
  <c r="I107" i="5"/>
  <c r="H108" i="5"/>
  <c r="I108" i="5"/>
  <c r="H109" i="5"/>
  <c r="I109" i="5"/>
  <c r="H110" i="5"/>
  <c r="I110" i="5"/>
  <c r="H111" i="5"/>
  <c r="I111" i="5"/>
  <c r="H113" i="5"/>
  <c r="I113" i="5"/>
  <c r="H114" i="5"/>
  <c r="I114" i="5"/>
  <c r="H116" i="5"/>
  <c r="I116" i="5"/>
  <c r="H117" i="5"/>
  <c r="I117" i="5"/>
  <c r="H119" i="5"/>
  <c r="I119" i="5"/>
  <c r="H89" i="4"/>
  <c r="I89" i="4"/>
  <c r="H90" i="4"/>
  <c r="I90" i="4"/>
  <c r="H91" i="4"/>
  <c r="I91" i="4"/>
  <c r="H93" i="4"/>
  <c r="I93" i="4"/>
  <c r="H94" i="4"/>
  <c r="I94" i="4"/>
  <c r="H95" i="4"/>
  <c r="I95" i="4"/>
  <c r="H96" i="4"/>
  <c r="I96" i="4"/>
  <c r="H97" i="4"/>
  <c r="I97" i="4"/>
  <c r="H98" i="4"/>
  <c r="I98" i="4"/>
  <c r="H100" i="4"/>
  <c r="I100" i="4"/>
  <c r="H101" i="4"/>
  <c r="I101" i="4"/>
  <c r="H102" i="4"/>
  <c r="I102" i="4"/>
  <c r="H103" i="4"/>
  <c r="I103" i="4"/>
  <c r="H104" i="4"/>
  <c r="I104" i="4"/>
  <c r="H106" i="4"/>
  <c r="I106" i="4"/>
  <c r="H107" i="4"/>
  <c r="I107" i="4"/>
  <c r="H108" i="4"/>
  <c r="I108" i="4"/>
  <c r="H109" i="4"/>
  <c r="I109" i="4"/>
  <c r="H110" i="4"/>
  <c r="I110" i="4"/>
  <c r="H111" i="4"/>
  <c r="I111" i="4"/>
  <c r="H113" i="4"/>
  <c r="I113" i="4"/>
  <c r="H114" i="4"/>
  <c r="I114" i="4"/>
  <c r="H116" i="4"/>
  <c r="I116" i="4"/>
  <c r="H117" i="4"/>
  <c r="I117" i="4"/>
  <c r="H119" i="4"/>
  <c r="I119" i="4"/>
  <c r="H120" i="4"/>
  <c r="I120" i="4"/>
  <c r="H121" i="4"/>
  <c r="I121" i="4"/>
  <c r="H122" i="4"/>
  <c r="I122" i="4"/>
  <c r="H123" i="4"/>
  <c r="I123" i="4"/>
  <c r="H124" i="4"/>
  <c r="I124" i="4"/>
  <c r="H125" i="4"/>
  <c r="I125" i="4"/>
  <c r="H126" i="4"/>
  <c r="I126" i="4"/>
  <c r="H127" i="4"/>
  <c r="I127" i="4"/>
  <c r="H128" i="4"/>
  <c r="I128" i="4"/>
  <c r="H129" i="4"/>
  <c r="I129" i="4"/>
  <c r="H130" i="4"/>
  <c r="I130" i="4"/>
  <c r="I88" i="4"/>
  <c r="H88" i="4"/>
  <c r="H86" i="3"/>
  <c r="I86" i="3"/>
  <c r="H87" i="3"/>
  <c r="I87" i="3"/>
  <c r="H88" i="3"/>
  <c r="I88" i="3"/>
  <c r="H89" i="3"/>
  <c r="I89" i="3"/>
  <c r="H90" i="3"/>
  <c r="I90" i="3"/>
  <c r="H91" i="3"/>
  <c r="I91" i="3"/>
  <c r="H93" i="3"/>
  <c r="I93" i="3"/>
  <c r="H94" i="3"/>
  <c r="I94" i="3"/>
  <c r="H95" i="3"/>
  <c r="I95" i="3"/>
  <c r="H96" i="3"/>
  <c r="I96" i="3"/>
  <c r="H97" i="3"/>
  <c r="I97" i="3"/>
  <c r="H98" i="3"/>
  <c r="I98" i="3"/>
  <c r="H100" i="3"/>
  <c r="I100" i="3"/>
  <c r="H101" i="3"/>
  <c r="I101" i="3"/>
  <c r="H102" i="3"/>
  <c r="I102" i="3"/>
  <c r="H103" i="3"/>
  <c r="I103" i="3"/>
  <c r="H104" i="3"/>
  <c r="I104" i="3"/>
  <c r="H106" i="3"/>
  <c r="I106" i="3"/>
  <c r="H107" i="3"/>
  <c r="I107" i="3"/>
  <c r="H108" i="3"/>
  <c r="I108" i="3"/>
  <c r="H109" i="3"/>
  <c r="I109" i="3"/>
  <c r="H110" i="3"/>
  <c r="I110" i="3"/>
  <c r="H111" i="3"/>
  <c r="I111" i="3"/>
  <c r="H113" i="3"/>
  <c r="I113" i="3"/>
  <c r="H114" i="3"/>
  <c r="I114" i="3"/>
  <c r="H116" i="3"/>
  <c r="I116" i="3"/>
  <c r="H117" i="3"/>
  <c r="I117" i="3"/>
  <c r="H119" i="3"/>
  <c r="I119" i="3"/>
  <c r="H106" i="2"/>
  <c r="I106" i="2"/>
  <c r="H81" i="2"/>
  <c r="I81" i="2"/>
  <c r="H82" i="2"/>
  <c r="I82" i="2"/>
  <c r="H83" i="2"/>
  <c r="I83" i="2"/>
  <c r="H84" i="2"/>
  <c r="I84" i="2"/>
  <c r="H85" i="2"/>
  <c r="I85" i="2"/>
  <c r="H86" i="2"/>
  <c r="I86" i="2"/>
  <c r="H87" i="2"/>
  <c r="I87" i="2"/>
  <c r="H88" i="2"/>
  <c r="I88" i="2"/>
  <c r="H89" i="2"/>
  <c r="I89" i="2"/>
  <c r="H90" i="2"/>
  <c r="I90" i="2"/>
  <c r="H91" i="2"/>
  <c r="I91" i="2"/>
  <c r="H93" i="2"/>
  <c r="I93" i="2"/>
  <c r="H94" i="2"/>
  <c r="I94" i="2"/>
  <c r="H95" i="2"/>
  <c r="I95" i="2"/>
  <c r="H96" i="2"/>
  <c r="I96" i="2"/>
  <c r="H97" i="2"/>
  <c r="I97" i="2"/>
  <c r="H98" i="2"/>
  <c r="I98" i="2"/>
  <c r="H100" i="2"/>
  <c r="I100" i="2"/>
  <c r="H101" i="2"/>
  <c r="I101" i="2"/>
  <c r="H102" i="2"/>
  <c r="I102" i="2"/>
  <c r="H103" i="2"/>
  <c r="I103" i="2"/>
  <c r="H104" i="2"/>
  <c r="I104" i="2"/>
  <c r="H107" i="2"/>
  <c r="I107" i="2"/>
  <c r="H108" i="2"/>
  <c r="I108" i="2"/>
  <c r="H109" i="2"/>
  <c r="I109" i="2"/>
  <c r="H110" i="2"/>
  <c r="I110" i="2"/>
  <c r="H111" i="2"/>
  <c r="I111" i="2"/>
  <c r="H113" i="2"/>
  <c r="I113" i="2"/>
  <c r="H114" i="2"/>
  <c r="I114" i="2"/>
  <c r="H116" i="2"/>
  <c r="I116" i="2"/>
  <c r="H117" i="2"/>
  <c r="I117" i="2"/>
  <c r="H119" i="2"/>
  <c r="I119" i="2"/>
  <c r="H120" i="2"/>
  <c r="I120" i="2"/>
  <c r="H121" i="2"/>
  <c r="I121" i="2"/>
  <c r="H122" i="2"/>
  <c r="I122" i="2"/>
  <c r="H123" i="2"/>
  <c r="I123" i="2"/>
  <c r="H124" i="2"/>
  <c r="I124" i="2"/>
  <c r="H125" i="2"/>
  <c r="I125" i="2"/>
  <c r="H126" i="2"/>
  <c r="I126" i="2"/>
  <c r="H127" i="2"/>
  <c r="I127" i="2"/>
  <c r="H128" i="2"/>
  <c r="I128" i="2"/>
  <c r="H129" i="2"/>
  <c r="I129" i="2"/>
  <c r="H130" i="2"/>
  <c r="I130" i="2"/>
  <c r="H107" i="1"/>
  <c r="I107" i="1"/>
  <c r="H108" i="1"/>
  <c r="I108" i="1"/>
  <c r="H106" i="1"/>
  <c r="I106" i="1"/>
  <c r="I81" i="1"/>
  <c r="I82" i="1"/>
  <c r="I83" i="1"/>
  <c r="I84" i="1"/>
  <c r="I85" i="1"/>
  <c r="I86" i="1"/>
  <c r="I87" i="1"/>
  <c r="I88" i="1"/>
  <c r="I89" i="1"/>
  <c r="I90" i="1"/>
  <c r="I91" i="1"/>
  <c r="I93" i="1"/>
  <c r="I94" i="1"/>
  <c r="I95" i="1"/>
  <c r="I96" i="1"/>
  <c r="I97" i="1"/>
  <c r="I98" i="1"/>
  <c r="I100" i="1"/>
  <c r="I101" i="1"/>
  <c r="I102" i="1"/>
  <c r="I103" i="1"/>
  <c r="I104" i="1"/>
  <c r="I109" i="1"/>
  <c r="I110" i="1"/>
  <c r="I111" i="1"/>
  <c r="I113" i="1"/>
  <c r="I114" i="1"/>
  <c r="I116" i="1"/>
  <c r="I117" i="1"/>
  <c r="I119" i="1"/>
  <c r="H83" i="1"/>
  <c r="H84" i="1"/>
  <c r="H85" i="1"/>
  <c r="H86" i="1"/>
  <c r="H87" i="1"/>
  <c r="H88" i="1"/>
  <c r="H89" i="1"/>
  <c r="H90" i="1"/>
  <c r="H91" i="1"/>
  <c r="H93" i="1"/>
  <c r="H94" i="1"/>
  <c r="H95" i="1"/>
  <c r="H96" i="1"/>
  <c r="H97" i="1"/>
  <c r="H98" i="1"/>
  <c r="H100" i="1"/>
  <c r="H101" i="1"/>
  <c r="H102" i="1"/>
  <c r="H103" i="1"/>
  <c r="H104" i="1"/>
  <c r="H109" i="1"/>
  <c r="H110" i="1"/>
  <c r="H111" i="1"/>
  <c r="H113" i="1"/>
  <c r="H114" i="1"/>
  <c r="H116" i="1"/>
  <c r="H117" i="1"/>
  <c r="H119" i="1"/>
  <c r="H82" i="1"/>
  <c r="I81" i="6" l="1"/>
  <c r="I29" i="9" l="1"/>
  <c r="H29" i="9"/>
  <c r="G29" i="9"/>
  <c r="I27" i="9"/>
  <c r="I28" i="9" s="1"/>
  <c r="H27" i="9"/>
  <c r="G27" i="9"/>
  <c r="I25" i="9"/>
  <c r="H25" i="9"/>
  <c r="G25" i="9"/>
  <c r="I23" i="9"/>
  <c r="H23" i="9"/>
  <c r="G23" i="9"/>
  <c r="I21" i="9"/>
  <c r="H21" i="9"/>
  <c r="G21" i="9"/>
  <c r="I19" i="9"/>
  <c r="H19" i="9"/>
  <c r="G19" i="9"/>
  <c r="I17" i="9"/>
  <c r="I18" i="9" s="1"/>
  <c r="H17" i="9"/>
  <c r="H18" i="9" s="1"/>
  <c r="G17" i="9"/>
  <c r="G18" i="9" s="1"/>
  <c r="I130" i="7" l="1"/>
  <c r="H130" i="7"/>
  <c r="I129" i="7"/>
  <c r="H129" i="7"/>
  <c r="I128" i="7"/>
  <c r="H128" i="7"/>
  <c r="I127" i="7"/>
  <c r="H127" i="7"/>
  <c r="I126" i="7"/>
  <c r="H126" i="7"/>
  <c r="I125" i="7"/>
  <c r="H125" i="7"/>
  <c r="I124" i="7"/>
  <c r="H124" i="7"/>
  <c r="I123" i="7"/>
  <c r="H123" i="7"/>
  <c r="I122" i="7"/>
  <c r="H122" i="7"/>
  <c r="I121" i="7"/>
  <c r="H121" i="7"/>
  <c r="I120" i="7"/>
  <c r="H120" i="7"/>
  <c r="I87" i="7"/>
  <c r="H87" i="7"/>
  <c r="I86" i="7"/>
  <c r="H86" i="7"/>
  <c r="I85" i="7"/>
  <c r="H85" i="7"/>
  <c r="I84" i="7"/>
  <c r="H84" i="7"/>
  <c r="I83" i="7"/>
  <c r="H83" i="7"/>
  <c r="I82" i="7"/>
  <c r="H82" i="7"/>
  <c r="I81" i="7"/>
  <c r="H81" i="7"/>
  <c r="I80" i="7"/>
  <c r="H80" i="7"/>
  <c r="I78" i="7"/>
  <c r="H78" i="7"/>
  <c r="I77" i="7"/>
  <c r="H77" i="7"/>
  <c r="I76" i="7"/>
  <c r="H76" i="7"/>
  <c r="I75" i="7"/>
  <c r="H75" i="7"/>
  <c r="I74" i="7"/>
  <c r="H74" i="7"/>
  <c r="I72" i="7"/>
  <c r="H72" i="7"/>
  <c r="I71" i="7"/>
  <c r="H71" i="7"/>
  <c r="I70" i="7"/>
  <c r="H70" i="7"/>
  <c r="I69" i="7"/>
  <c r="H69" i="7"/>
  <c r="I68" i="7"/>
  <c r="H68" i="7"/>
  <c r="I67" i="7"/>
  <c r="H67" i="7"/>
  <c r="I65" i="7"/>
  <c r="H65" i="7"/>
  <c r="I64" i="7"/>
  <c r="H64" i="7"/>
  <c r="I63" i="7"/>
  <c r="H63" i="7"/>
  <c r="I62" i="7"/>
  <c r="H62" i="7"/>
  <c r="I61" i="7"/>
  <c r="H61" i="7"/>
  <c r="I60" i="7"/>
  <c r="H60" i="7"/>
  <c r="I59" i="7"/>
  <c r="H59" i="7"/>
  <c r="I58" i="7"/>
  <c r="H58" i="7"/>
  <c r="I57" i="7"/>
  <c r="H57" i="7"/>
  <c r="I56" i="7"/>
  <c r="H56" i="7"/>
  <c r="I55" i="7"/>
  <c r="H55" i="7"/>
  <c r="I54" i="7"/>
  <c r="H54" i="7"/>
  <c r="I53" i="7"/>
  <c r="H53" i="7"/>
  <c r="I51" i="7"/>
  <c r="H51" i="7"/>
  <c r="I50" i="7"/>
  <c r="H50" i="7"/>
  <c r="I49" i="7"/>
  <c r="H49" i="7"/>
  <c r="I48" i="7"/>
  <c r="H48" i="7"/>
  <c r="I47" i="7"/>
  <c r="H47" i="7"/>
  <c r="I46" i="7"/>
  <c r="H46" i="7"/>
  <c r="I45" i="7"/>
  <c r="H45" i="7"/>
  <c r="I44" i="7"/>
  <c r="H44" i="7"/>
  <c r="I43" i="7"/>
  <c r="H43" i="7"/>
  <c r="I42" i="7"/>
  <c r="H42" i="7"/>
  <c r="I40" i="7"/>
  <c r="H40" i="7"/>
  <c r="I39" i="7"/>
  <c r="H39" i="7"/>
  <c r="I38" i="7"/>
  <c r="H38" i="7"/>
  <c r="I37" i="7"/>
  <c r="H37" i="7"/>
  <c r="I36" i="7"/>
  <c r="H36" i="7"/>
  <c r="I35" i="7"/>
  <c r="H35" i="7"/>
  <c r="I33" i="7"/>
  <c r="H33" i="7"/>
  <c r="I32" i="7"/>
  <c r="H32" i="7"/>
  <c r="I31" i="7"/>
  <c r="H31" i="7"/>
  <c r="I30" i="7"/>
  <c r="H30" i="7"/>
  <c r="I28" i="7"/>
  <c r="H28" i="7"/>
  <c r="I27" i="7"/>
  <c r="H27" i="7"/>
  <c r="I26" i="7"/>
  <c r="H26" i="7"/>
  <c r="I25" i="7"/>
  <c r="H25" i="7"/>
  <c r="I24" i="7"/>
  <c r="H24" i="7"/>
  <c r="I23" i="7"/>
  <c r="H23" i="7"/>
  <c r="I21" i="7"/>
  <c r="H21" i="7"/>
  <c r="I20" i="7"/>
  <c r="H20" i="7"/>
  <c r="I19" i="7"/>
  <c r="H19" i="7"/>
  <c r="I18" i="7"/>
  <c r="H18" i="7"/>
  <c r="I17" i="7"/>
  <c r="H17" i="7"/>
  <c r="I16" i="7"/>
  <c r="H16" i="7"/>
  <c r="I14" i="7"/>
  <c r="H14" i="7"/>
  <c r="I13" i="7"/>
  <c r="H13" i="7"/>
  <c r="I12" i="7"/>
  <c r="H12" i="7"/>
  <c r="I11" i="7"/>
  <c r="H11" i="7"/>
  <c r="I9" i="7"/>
  <c r="H9" i="7"/>
  <c r="I8" i="7"/>
  <c r="H8" i="7"/>
  <c r="I7" i="7"/>
  <c r="H7" i="7"/>
  <c r="I6" i="7"/>
  <c r="H6" i="7"/>
  <c r="I5" i="7"/>
  <c r="H5" i="7"/>
  <c r="I4" i="7"/>
  <c r="H4" i="7"/>
  <c r="J130" i="6"/>
  <c r="I130" i="6"/>
  <c r="J129" i="6"/>
  <c r="I129" i="6"/>
  <c r="J128" i="6"/>
  <c r="I128" i="6"/>
  <c r="J127" i="6"/>
  <c r="I127" i="6"/>
  <c r="J126" i="6"/>
  <c r="I126" i="6"/>
  <c r="J125" i="6"/>
  <c r="I125" i="6"/>
  <c r="J124" i="6"/>
  <c r="I124" i="6"/>
  <c r="J123" i="6"/>
  <c r="I123" i="6"/>
  <c r="J122" i="6"/>
  <c r="I122" i="6"/>
  <c r="J121" i="6"/>
  <c r="I121" i="6"/>
  <c r="J120" i="6"/>
  <c r="I120" i="6"/>
  <c r="J86" i="6"/>
  <c r="I86" i="6"/>
  <c r="J85" i="6"/>
  <c r="I85" i="6"/>
  <c r="J84" i="6"/>
  <c r="I84" i="6"/>
  <c r="J83" i="6"/>
  <c r="I83" i="6"/>
  <c r="J82" i="6"/>
  <c r="I82" i="6"/>
  <c r="J81" i="6"/>
  <c r="J80" i="6"/>
  <c r="I80" i="6"/>
  <c r="J78" i="6"/>
  <c r="I78" i="6"/>
  <c r="J77" i="6"/>
  <c r="I77" i="6"/>
  <c r="J76" i="6"/>
  <c r="I76" i="6"/>
  <c r="J75" i="6"/>
  <c r="I75" i="6"/>
  <c r="J74" i="6"/>
  <c r="I74" i="6"/>
  <c r="J72" i="6"/>
  <c r="I72" i="6"/>
  <c r="J71" i="6"/>
  <c r="I71" i="6"/>
  <c r="J70" i="6"/>
  <c r="I70" i="6"/>
  <c r="J69" i="6"/>
  <c r="I69" i="6"/>
  <c r="J68" i="6"/>
  <c r="I68" i="6"/>
  <c r="J67" i="6"/>
  <c r="I67" i="6"/>
  <c r="J65" i="6"/>
  <c r="I65" i="6"/>
  <c r="J64" i="6"/>
  <c r="I64" i="6"/>
  <c r="J63" i="6"/>
  <c r="I63" i="6"/>
  <c r="J62" i="6"/>
  <c r="I62" i="6"/>
  <c r="J61" i="6"/>
  <c r="I61" i="6"/>
  <c r="J60" i="6"/>
  <c r="I60" i="6"/>
  <c r="J59" i="6"/>
  <c r="I59" i="6"/>
  <c r="J58" i="6"/>
  <c r="I58" i="6"/>
  <c r="J57" i="6"/>
  <c r="I57" i="6"/>
  <c r="J56" i="6"/>
  <c r="I56" i="6"/>
  <c r="J55" i="6"/>
  <c r="I55" i="6"/>
  <c r="J54" i="6"/>
  <c r="I54" i="6"/>
  <c r="J53" i="6"/>
  <c r="I53" i="6"/>
  <c r="J51" i="6"/>
  <c r="I51" i="6"/>
  <c r="J50" i="6"/>
  <c r="I50" i="6"/>
  <c r="J49" i="6"/>
  <c r="I49" i="6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0" i="6"/>
  <c r="I40" i="6"/>
  <c r="J39" i="6"/>
  <c r="I39" i="6"/>
  <c r="J38" i="6"/>
  <c r="I38" i="6"/>
  <c r="J37" i="6"/>
  <c r="I37" i="6"/>
  <c r="J36" i="6"/>
  <c r="I36" i="6"/>
  <c r="J35" i="6"/>
  <c r="I35" i="6"/>
  <c r="J33" i="6"/>
  <c r="I33" i="6"/>
  <c r="J32" i="6"/>
  <c r="I32" i="6"/>
  <c r="J31" i="6"/>
  <c r="I31" i="6"/>
  <c r="J30" i="6"/>
  <c r="I30" i="6"/>
  <c r="J28" i="6"/>
  <c r="I28" i="6"/>
  <c r="J27" i="6"/>
  <c r="I27" i="6"/>
  <c r="J26" i="6"/>
  <c r="I26" i="6"/>
  <c r="J25" i="6"/>
  <c r="I25" i="6"/>
  <c r="J24" i="6"/>
  <c r="I24" i="6"/>
  <c r="J23" i="6"/>
  <c r="I23" i="6"/>
  <c r="J21" i="6"/>
  <c r="I21" i="6"/>
  <c r="J20" i="6"/>
  <c r="I20" i="6"/>
  <c r="J19" i="6"/>
  <c r="I19" i="6"/>
  <c r="J18" i="6"/>
  <c r="I18" i="6"/>
  <c r="J17" i="6"/>
  <c r="I17" i="6"/>
  <c r="J16" i="6"/>
  <c r="I16" i="6"/>
  <c r="J14" i="6"/>
  <c r="I14" i="6"/>
  <c r="J13" i="6"/>
  <c r="I13" i="6"/>
  <c r="J12" i="6"/>
  <c r="I12" i="6"/>
  <c r="J11" i="6"/>
  <c r="I11" i="6"/>
  <c r="J9" i="6"/>
  <c r="I9" i="6"/>
  <c r="J8" i="6"/>
  <c r="I8" i="6"/>
  <c r="J7" i="6"/>
  <c r="I7" i="6"/>
  <c r="J6" i="6"/>
  <c r="I6" i="6"/>
  <c r="J5" i="6"/>
  <c r="I5" i="6"/>
  <c r="J4" i="6"/>
  <c r="I4" i="6"/>
  <c r="I86" i="5"/>
  <c r="H86" i="5"/>
  <c r="I85" i="5"/>
  <c r="H85" i="5"/>
  <c r="I84" i="5"/>
  <c r="H84" i="5"/>
  <c r="I83" i="5"/>
  <c r="H83" i="5"/>
  <c r="I82" i="5"/>
  <c r="H82" i="5"/>
  <c r="I81" i="5"/>
  <c r="H81" i="5"/>
  <c r="I80" i="5"/>
  <c r="H80" i="5"/>
  <c r="I78" i="5"/>
  <c r="H78" i="5"/>
  <c r="I77" i="5"/>
  <c r="H77" i="5"/>
  <c r="I76" i="5"/>
  <c r="H76" i="5"/>
  <c r="I75" i="5"/>
  <c r="H75" i="5"/>
  <c r="I74" i="5"/>
  <c r="H74" i="5"/>
  <c r="I72" i="5"/>
  <c r="H72" i="5"/>
  <c r="I71" i="5"/>
  <c r="H71" i="5"/>
  <c r="I70" i="5"/>
  <c r="H70" i="5"/>
  <c r="I69" i="5"/>
  <c r="H69" i="5"/>
  <c r="I68" i="5"/>
  <c r="H68" i="5"/>
  <c r="I67" i="5"/>
  <c r="H67" i="5"/>
  <c r="I65" i="5"/>
  <c r="H65" i="5"/>
  <c r="I64" i="5"/>
  <c r="H64" i="5"/>
  <c r="I63" i="5"/>
  <c r="H63" i="5"/>
  <c r="I62" i="5"/>
  <c r="H62" i="5"/>
  <c r="I61" i="5"/>
  <c r="H61" i="5"/>
  <c r="I60" i="5"/>
  <c r="H60" i="5"/>
  <c r="I59" i="5"/>
  <c r="H59" i="5"/>
  <c r="I58" i="5"/>
  <c r="H58" i="5"/>
  <c r="I57" i="5"/>
  <c r="H57" i="5"/>
  <c r="I56" i="5"/>
  <c r="H56" i="5"/>
  <c r="I55" i="5"/>
  <c r="H55" i="5"/>
  <c r="I54" i="5"/>
  <c r="H54" i="5"/>
  <c r="I53" i="5"/>
  <c r="H53" i="5"/>
  <c r="I51" i="5"/>
  <c r="H51" i="5"/>
  <c r="I50" i="5"/>
  <c r="H50" i="5"/>
  <c r="I49" i="5"/>
  <c r="H49" i="5"/>
  <c r="I48" i="5"/>
  <c r="H48" i="5"/>
  <c r="I47" i="5"/>
  <c r="H47" i="5"/>
  <c r="I46" i="5"/>
  <c r="H46" i="5"/>
  <c r="I45" i="5"/>
  <c r="H45" i="5"/>
  <c r="I44" i="5"/>
  <c r="H44" i="5"/>
  <c r="I43" i="5"/>
  <c r="H43" i="5"/>
  <c r="I42" i="5"/>
  <c r="H42" i="5"/>
  <c r="I40" i="5"/>
  <c r="H40" i="5"/>
  <c r="I39" i="5"/>
  <c r="H39" i="5"/>
  <c r="I38" i="5"/>
  <c r="H38" i="5"/>
  <c r="I37" i="5"/>
  <c r="H37" i="5"/>
  <c r="I36" i="5"/>
  <c r="H36" i="5"/>
  <c r="I35" i="5"/>
  <c r="H35" i="5"/>
  <c r="I33" i="5"/>
  <c r="H33" i="5"/>
  <c r="I32" i="5"/>
  <c r="H32" i="5"/>
  <c r="I31" i="5"/>
  <c r="H31" i="5"/>
  <c r="I30" i="5"/>
  <c r="H30" i="5"/>
  <c r="I28" i="5"/>
  <c r="H28" i="5"/>
  <c r="I27" i="5"/>
  <c r="H27" i="5"/>
  <c r="I26" i="5"/>
  <c r="H26" i="5"/>
  <c r="I25" i="5"/>
  <c r="H25" i="5"/>
  <c r="I24" i="5"/>
  <c r="H24" i="5"/>
  <c r="I23" i="5"/>
  <c r="H23" i="5"/>
  <c r="I21" i="5"/>
  <c r="H21" i="5"/>
  <c r="I20" i="5"/>
  <c r="H20" i="5"/>
  <c r="I19" i="5"/>
  <c r="H19" i="5"/>
  <c r="I18" i="5"/>
  <c r="H18" i="5"/>
  <c r="I17" i="5"/>
  <c r="H17" i="5"/>
  <c r="I16" i="5"/>
  <c r="H16" i="5"/>
  <c r="I14" i="5"/>
  <c r="H14" i="5"/>
  <c r="I13" i="5"/>
  <c r="H13" i="5"/>
  <c r="I12" i="5"/>
  <c r="H12" i="5"/>
  <c r="I11" i="5"/>
  <c r="H11" i="5"/>
  <c r="I9" i="5"/>
  <c r="H9" i="5"/>
  <c r="I8" i="5"/>
  <c r="H8" i="5"/>
  <c r="I7" i="5"/>
  <c r="H7" i="5"/>
  <c r="I6" i="5"/>
  <c r="H6" i="5"/>
  <c r="I5" i="5"/>
  <c r="H5" i="5"/>
  <c r="I4" i="5"/>
  <c r="H4" i="5"/>
  <c r="I87" i="4"/>
  <c r="H87" i="4"/>
  <c r="I86" i="4"/>
  <c r="H86" i="4"/>
  <c r="I85" i="4"/>
  <c r="H85" i="4"/>
  <c r="I84" i="4"/>
  <c r="H84" i="4"/>
  <c r="I83" i="4"/>
  <c r="H83" i="4"/>
  <c r="I82" i="4"/>
  <c r="H82" i="4"/>
  <c r="I81" i="4"/>
  <c r="H81" i="4"/>
  <c r="I80" i="4"/>
  <c r="H80" i="4"/>
  <c r="I78" i="4"/>
  <c r="H78" i="4"/>
  <c r="I77" i="4"/>
  <c r="H77" i="4"/>
  <c r="I76" i="4"/>
  <c r="H76" i="4"/>
  <c r="I75" i="4"/>
  <c r="H75" i="4"/>
  <c r="I74" i="4"/>
  <c r="H74" i="4"/>
  <c r="I72" i="4"/>
  <c r="H72" i="4"/>
  <c r="I71" i="4"/>
  <c r="H71" i="4"/>
  <c r="I70" i="4"/>
  <c r="H70" i="4"/>
  <c r="I69" i="4"/>
  <c r="H69" i="4"/>
  <c r="I68" i="4"/>
  <c r="H68" i="4"/>
  <c r="I67" i="4"/>
  <c r="H67" i="4"/>
  <c r="I65" i="4"/>
  <c r="H65" i="4"/>
  <c r="I64" i="4"/>
  <c r="H64" i="4"/>
  <c r="I63" i="4"/>
  <c r="H63" i="4"/>
  <c r="I62" i="4"/>
  <c r="H62" i="4"/>
  <c r="I61" i="4"/>
  <c r="H61" i="4"/>
  <c r="I60" i="4"/>
  <c r="H60" i="4"/>
  <c r="I59" i="4"/>
  <c r="H59" i="4"/>
  <c r="I58" i="4"/>
  <c r="H58" i="4"/>
  <c r="I57" i="4"/>
  <c r="H57" i="4"/>
  <c r="I56" i="4"/>
  <c r="H56" i="4"/>
  <c r="I55" i="4"/>
  <c r="H55" i="4"/>
  <c r="I54" i="4"/>
  <c r="H54" i="4"/>
  <c r="I53" i="4"/>
  <c r="H53" i="4"/>
  <c r="I51" i="4"/>
  <c r="H51" i="4"/>
  <c r="I50" i="4"/>
  <c r="H50" i="4"/>
  <c r="I49" i="4"/>
  <c r="H49" i="4"/>
  <c r="I48" i="4"/>
  <c r="H48" i="4"/>
  <c r="I47" i="4"/>
  <c r="H47" i="4"/>
  <c r="I46" i="4"/>
  <c r="H46" i="4"/>
  <c r="I45" i="4"/>
  <c r="H45" i="4"/>
  <c r="I44" i="4"/>
  <c r="H44" i="4"/>
  <c r="I43" i="4"/>
  <c r="H43" i="4"/>
  <c r="I42" i="4"/>
  <c r="H42" i="4"/>
  <c r="I40" i="4"/>
  <c r="H40" i="4"/>
  <c r="I39" i="4"/>
  <c r="H39" i="4"/>
  <c r="I38" i="4"/>
  <c r="H38" i="4"/>
  <c r="I37" i="4"/>
  <c r="H37" i="4"/>
  <c r="I36" i="4"/>
  <c r="H36" i="4"/>
  <c r="I35" i="4"/>
  <c r="H35" i="4"/>
  <c r="I33" i="4"/>
  <c r="H33" i="4"/>
  <c r="I32" i="4"/>
  <c r="H32" i="4"/>
  <c r="I31" i="4"/>
  <c r="H31" i="4"/>
  <c r="I30" i="4"/>
  <c r="H30" i="4"/>
  <c r="I28" i="4"/>
  <c r="H28" i="4"/>
  <c r="I27" i="4"/>
  <c r="H27" i="4"/>
  <c r="I26" i="4"/>
  <c r="H26" i="4"/>
  <c r="I25" i="4"/>
  <c r="H25" i="4"/>
  <c r="I24" i="4"/>
  <c r="H24" i="4"/>
  <c r="I23" i="4"/>
  <c r="H23" i="4"/>
  <c r="I21" i="4"/>
  <c r="H21" i="4"/>
  <c r="I20" i="4"/>
  <c r="H20" i="4"/>
  <c r="I19" i="4"/>
  <c r="H19" i="4"/>
  <c r="I18" i="4"/>
  <c r="H18" i="4"/>
  <c r="I17" i="4"/>
  <c r="H17" i="4"/>
  <c r="I16" i="4"/>
  <c r="H16" i="4"/>
  <c r="I14" i="4"/>
  <c r="H14" i="4"/>
  <c r="I13" i="4"/>
  <c r="H13" i="4"/>
  <c r="I12" i="4"/>
  <c r="H12" i="4"/>
  <c r="I11" i="4"/>
  <c r="H11" i="4"/>
  <c r="I9" i="4"/>
  <c r="H9" i="4"/>
  <c r="I8" i="4"/>
  <c r="H8" i="4"/>
  <c r="I7" i="4"/>
  <c r="H7" i="4"/>
  <c r="I6" i="4"/>
  <c r="H6" i="4"/>
  <c r="I5" i="4"/>
  <c r="H5" i="4"/>
  <c r="I4" i="4"/>
  <c r="H4" i="4"/>
  <c r="I130" i="3"/>
  <c r="H130" i="3"/>
  <c r="I129" i="3"/>
  <c r="H129" i="3"/>
  <c r="I128" i="3"/>
  <c r="H128" i="3"/>
  <c r="I127" i="3"/>
  <c r="H127" i="3"/>
  <c r="I126" i="3"/>
  <c r="H126" i="3"/>
  <c r="I125" i="3"/>
  <c r="H125" i="3"/>
  <c r="I124" i="3"/>
  <c r="H124" i="3"/>
  <c r="I123" i="3"/>
  <c r="H123" i="3"/>
  <c r="I122" i="3"/>
  <c r="H122" i="3"/>
  <c r="I121" i="3"/>
  <c r="H121" i="3"/>
  <c r="I120" i="3"/>
  <c r="H120" i="3"/>
  <c r="I85" i="3"/>
  <c r="H85" i="3"/>
  <c r="I84" i="3"/>
  <c r="H84" i="3"/>
  <c r="I83" i="3"/>
  <c r="H83" i="3"/>
  <c r="I82" i="3"/>
  <c r="H82" i="3"/>
  <c r="I81" i="3"/>
  <c r="H81" i="3"/>
  <c r="I80" i="3"/>
  <c r="H80" i="3"/>
  <c r="I78" i="3"/>
  <c r="H78" i="3"/>
  <c r="I77" i="3"/>
  <c r="H77" i="3"/>
  <c r="I76" i="3"/>
  <c r="H76" i="3"/>
  <c r="I75" i="3"/>
  <c r="H75" i="3"/>
  <c r="I74" i="3"/>
  <c r="H74" i="3"/>
  <c r="I72" i="3"/>
  <c r="H72" i="3"/>
  <c r="I71" i="3"/>
  <c r="H71" i="3"/>
  <c r="I70" i="3"/>
  <c r="H70" i="3"/>
  <c r="I69" i="3"/>
  <c r="H69" i="3"/>
  <c r="I68" i="3"/>
  <c r="H68" i="3"/>
  <c r="I67" i="3"/>
  <c r="H67" i="3"/>
  <c r="I65" i="3"/>
  <c r="H65" i="3"/>
  <c r="I64" i="3"/>
  <c r="H64" i="3"/>
  <c r="I63" i="3"/>
  <c r="H63" i="3"/>
  <c r="I62" i="3"/>
  <c r="H62" i="3"/>
  <c r="I61" i="3"/>
  <c r="H61" i="3"/>
  <c r="I60" i="3"/>
  <c r="H60" i="3"/>
  <c r="I59" i="3"/>
  <c r="H59" i="3"/>
  <c r="I58" i="3"/>
  <c r="H58" i="3"/>
  <c r="I57" i="3"/>
  <c r="H57" i="3"/>
  <c r="I56" i="3"/>
  <c r="H56" i="3"/>
  <c r="I55" i="3"/>
  <c r="H55" i="3"/>
  <c r="I54" i="3"/>
  <c r="H54" i="3"/>
  <c r="I53" i="3"/>
  <c r="H53" i="3"/>
  <c r="I51" i="3"/>
  <c r="H51" i="3"/>
  <c r="I50" i="3"/>
  <c r="H50" i="3"/>
  <c r="I49" i="3"/>
  <c r="H49" i="3"/>
  <c r="I48" i="3"/>
  <c r="H48" i="3"/>
  <c r="I47" i="3"/>
  <c r="H47" i="3"/>
  <c r="I46" i="3"/>
  <c r="H46" i="3"/>
  <c r="I45" i="3"/>
  <c r="H45" i="3"/>
  <c r="I44" i="3"/>
  <c r="H44" i="3"/>
  <c r="I43" i="3"/>
  <c r="H43" i="3"/>
  <c r="I42" i="3"/>
  <c r="H42" i="3"/>
  <c r="I40" i="3"/>
  <c r="H40" i="3"/>
  <c r="I39" i="3"/>
  <c r="H39" i="3"/>
  <c r="I38" i="3"/>
  <c r="H38" i="3"/>
  <c r="I37" i="3"/>
  <c r="H37" i="3"/>
  <c r="I36" i="3"/>
  <c r="H36" i="3"/>
  <c r="I35" i="3"/>
  <c r="H35" i="3"/>
  <c r="I33" i="3"/>
  <c r="H33" i="3"/>
  <c r="I32" i="3"/>
  <c r="H32" i="3"/>
  <c r="I31" i="3"/>
  <c r="H31" i="3"/>
  <c r="I30" i="3"/>
  <c r="H30" i="3"/>
  <c r="I28" i="3"/>
  <c r="H28" i="3"/>
  <c r="I27" i="3"/>
  <c r="H27" i="3"/>
  <c r="I26" i="3"/>
  <c r="H26" i="3"/>
  <c r="I25" i="3"/>
  <c r="H25" i="3"/>
  <c r="I24" i="3"/>
  <c r="H24" i="3"/>
  <c r="I23" i="3"/>
  <c r="H23" i="3"/>
  <c r="I21" i="3"/>
  <c r="H21" i="3"/>
  <c r="I20" i="3"/>
  <c r="H20" i="3"/>
  <c r="I19" i="3"/>
  <c r="H19" i="3"/>
  <c r="I18" i="3"/>
  <c r="H18" i="3"/>
  <c r="I17" i="3"/>
  <c r="H17" i="3"/>
  <c r="I16" i="3"/>
  <c r="H16" i="3"/>
  <c r="I14" i="3"/>
  <c r="H14" i="3"/>
  <c r="I13" i="3"/>
  <c r="H13" i="3"/>
  <c r="I12" i="3"/>
  <c r="H12" i="3"/>
  <c r="I11" i="3"/>
  <c r="H11" i="3"/>
  <c r="I9" i="3"/>
  <c r="H9" i="3"/>
  <c r="I8" i="3"/>
  <c r="H8" i="3"/>
  <c r="I7" i="3"/>
  <c r="H7" i="3"/>
  <c r="I6" i="3"/>
  <c r="H6" i="3"/>
  <c r="I5" i="3"/>
  <c r="H5" i="3"/>
  <c r="I4" i="3"/>
  <c r="H4" i="3"/>
  <c r="I80" i="2"/>
  <c r="H80" i="2"/>
  <c r="I78" i="2"/>
  <c r="H78" i="2"/>
  <c r="I77" i="2"/>
  <c r="H77" i="2"/>
  <c r="I76" i="2"/>
  <c r="H76" i="2"/>
  <c r="I75" i="2"/>
  <c r="H75" i="2"/>
  <c r="I74" i="2"/>
  <c r="H74" i="2"/>
  <c r="I72" i="2"/>
  <c r="H72" i="2"/>
  <c r="I71" i="2"/>
  <c r="H71" i="2"/>
  <c r="I70" i="2"/>
  <c r="H70" i="2"/>
  <c r="I69" i="2"/>
  <c r="H69" i="2"/>
  <c r="I68" i="2"/>
  <c r="H68" i="2"/>
  <c r="I67" i="2"/>
  <c r="H67" i="2"/>
  <c r="I65" i="2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H57" i="2"/>
  <c r="I56" i="2"/>
  <c r="H56" i="2"/>
  <c r="I55" i="2"/>
  <c r="H55" i="2"/>
  <c r="I54" i="2"/>
  <c r="H54" i="2"/>
  <c r="I53" i="2"/>
  <c r="H53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0" i="2"/>
  <c r="H40" i="2"/>
  <c r="I39" i="2"/>
  <c r="H39" i="2"/>
  <c r="I38" i="2"/>
  <c r="H38" i="2"/>
  <c r="I37" i="2"/>
  <c r="H37" i="2"/>
  <c r="I36" i="2"/>
  <c r="H36" i="2"/>
  <c r="I35" i="2"/>
  <c r="H35" i="2"/>
  <c r="I33" i="2"/>
  <c r="H33" i="2"/>
  <c r="I32" i="2"/>
  <c r="H32" i="2"/>
  <c r="I31" i="2"/>
  <c r="H31" i="2"/>
  <c r="I30" i="2"/>
  <c r="H30" i="2"/>
  <c r="I28" i="2"/>
  <c r="H28" i="2"/>
  <c r="I27" i="2"/>
  <c r="H27" i="2"/>
  <c r="I26" i="2"/>
  <c r="H26" i="2"/>
  <c r="I25" i="2"/>
  <c r="H25" i="2"/>
  <c r="I24" i="2"/>
  <c r="H24" i="2"/>
  <c r="I23" i="2"/>
  <c r="H23" i="2"/>
  <c r="I21" i="2"/>
  <c r="H21" i="2"/>
  <c r="I20" i="2"/>
  <c r="H20" i="2"/>
  <c r="I19" i="2"/>
  <c r="H19" i="2"/>
  <c r="I18" i="2"/>
  <c r="H18" i="2"/>
  <c r="I17" i="2"/>
  <c r="H17" i="2"/>
  <c r="I16" i="2"/>
  <c r="H16" i="2"/>
  <c r="I14" i="2"/>
  <c r="H14" i="2"/>
  <c r="I13" i="2"/>
  <c r="H13" i="2"/>
  <c r="I12" i="2"/>
  <c r="H12" i="2"/>
  <c r="I11" i="2"/>
  <c r="H11" i="2"/>
  <c r="I9" i="2"/>
  <c r="H9" i="2"/>
  <c r="I8" i="2"/>
  <c r="H8" i="2"/>
  <c r="I7" i="2"/>
  <c r="H7" i="2"/>
  <c r="I6" i="2"/>
  <c r="H6" i="2"/>
  <c r="I5" i="2"/>
  <c r="H5" i="2"/>
  <c r="I4" i="2"/>
  <c r="H4" i="2"/>
  <c r="I121" i="1"/>
  <c r="H74" i="1"/>
  <c r="I31" i="1"/>
  <c r="H18" i="1"/>
  <c r="H19" i="1"/>
  <c r="H20" i="1"/>
  <c r="H21" i="1"/>
  <c r="H23" i="1"/>
  <c r="H24" i="1"/>
  <c r="H25" i="1"/>
  <c r="H26" i="1"/>
  <c r="H27" i="1"/>
  <c r="H28" i="1"/>
  <c r="H30" i="1"/>
  <c r="H31" i="1"/>
  <c r="H32" i="1"/>
  <c r="H33" i="1"/>
  <c r="H35" i="1"/>
  <c r="H36" i="1"/>
  <c r="H37" i="1"/>
  <c r="H38" i="1"/>
  <c r="H39" i="1"/>
  <c r="H40" i="1"/>
  <c r="H42" i="1"/>
  <c r="H43" i="1"/>
  <c r="H44" i="1"/>
  <c r="H45" i="1"/>
  <c r="H46" i="1"/>
  <c r="H47" i="1"/>
  <c r="H48" i="1"/>
  <c r="H49" i="1"/>
  <c r="H50" i="1"/>
  <c r="H51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7" i="1"/>
  <c r="H68" i="1"/>
  <c r="H69" i="1"/>
  <c r="H70" i="1"/>
  <c r="H71" i="1"/>
  <c r="H72" i="1"/>
  <c r="H75" i="1"/>
  <c r="H76" i="1"/>
  <c r="H77" i="1"/>
  <c r="H78" i="1"/>
  <c r="H80" i="1"/>
  <c r="H81" i="1"/>
  <c r="H120" i="1"/>
  <c r="H121" i="1"/>
  <c r="H122" i="1"/>
  <c r="H123" i="1"/>
  <c r="H124" i="1"/>
  <c r="H125" i="1"/>
  <c r="H126" i="1"/>
  <c r="H127" i="1"/>
  <c r="H128" i="1"/>
  <c r="H129" i="1"/>
  <c r="H130" i="1"/>
  <c r="H17" i="1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5" i="7"/>
  <c r="J106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5" i="6"/>
  <c r="K106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5" i="5"/>
  <c r="J106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6" i="4"/>
  <c r="J105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4" i="4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6" i="2"/>
  <c r="J105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4" i="2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6" i="1"/>
  <c r="J105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4" i="1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6" i="3"/>
  <c r="J105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4" i="3"/>
  <c r="I120" i="1"/>
  <c r="I122" i="1"/>
  <c r="I123" i="1"/>
  <c r="I124" i="1"/>
  <c r="I125" i="1"/>
  <c r="I126" i="1"/>
  <c r="I127" i="1"/>
  <c r="I128" i="1"/>
  <c r="I129" i="1"/>
  <c r="I130" i="1"/>
  <c r="I6" i="9" l="1"/>
  <c r="I5" i="9" s="1"/>
  <c r="D6" i="9"/>
  <c r="D5" i="9" s="1"/>
  <c r="H6" i="9"/>
  <c r="H5" i="9" s="1"/>
  <c r="E6" i="9"/>
  <c r="E5" i="9" s="1"/>
  <c r="G6" i="9"/>
  <c r="G5" i="9" s="1"/>
  <c r="F6" i="9"/>
  <c r="F5" i="9" s="1"/>
  <c r="I26" i="9" l="1"/>
  <c r="H26" i="9"/>
  <c r="G26" i="9"/>
  <c r="I24" i="9"/>
  <c r="H24" i="9"/>
  <c r="G24" i="9"/>
  <c r="I30" i="9"/>
  <c r="H30" i="9"/>
  <c r="G30" i="9"/>
  <c r="H28" i="9"/>
  <c r="G28" i="9"/>
  <c r="I22" i="9"/>
  <c r="H22" i="9"/>
  <c r="G22" i="9"/>
  <c r="I20" i="9"/>
  <c r="H20" i="9"/>
  <c r="G20" i="9"/>
  <c r="H16" i="1"/>
  <c r="H14" i="1"/>
  <c r="H13" i="1"/>
  <c r="H12" i="1"/>
  <c r="H11" i="1"/>
  <c r="H9" i="1"/>
  <c r="H8" i="1"/>
  <c r="H7" i="1"/>
  <c r="H6" i="1"/>
  <c r="H5" i="1"/>
  <c r="H4" i="1"/>
  <c r="F30" i="9" l="1"/>
  <c r="E29" i="9"/>
  <c r="E30" i="9" s="1"/>
  <c r="D29" i="9"/>
  <c r="D30" i="9" s="1"/>
  <c r="E27" i="9"/>
  <c r="E28" i="9" s="1"/>
  <c r="D27" i="9"/>
  <c r="D28" i="9" s="1"/>
  <c r="F26" i="9"/>
  <c r="E25" i="9"/>
  <c r="E26" i="9" s="1"/>
  <c r="D25" i="9"/>
  <c r="D26" i="9" s="1"/>
  <c r="F24" i="9"/>
  <c r="E23" i="9"/>
  <c r="E24" i="9" s="1"/>
  <c r="D23" i="9"/>
  <c r="D24" i="9" s="1"/>
  <c r="F22" i="9"/>
  <c r="E21" i="9"/>
  <c r="E22" i="9" s="1"/>
  <c r="D21" i="9"/>
  <c r="D22" i="9" s="1"/>
  <c r="F20" i="9"/>
  <c r="E19" i="9"/>
  <c r="E20" i="9" s="1"/>
  <c r="D19" i="9"/>
  <c r="D20" i="9" s="1"/>
  <c r="E17" i="9"/>
  <c r="E18" i="9" s="1"/>
  <c r="D17" i="9"/>
  <c r="D18" i="9" s="1"/>
  <c r="I80" i="1" l="1"/>
  <c r="I78" i="1"/>
  <c r="I77" i="1"/>
  <c r="I76" i="1"/>
  <c r="I75" i="1"/>
  <c r="I74" i="1"/>
  <c r="I72" i="1"/>
  <c r="I71" i="1"/>
  <c r="I70" i="1"/>
  <c r="I69" i="1"/>
  <c r="I68" i="1"/>
  <c r="I67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1" i="1"/>
  <c r="I50" i="1"/>
  <c r="I49" i="1"/>
  <c r="I48" i="1"/>
  <c r="I47" i="1"/>
  <c r="I46" i="1"/>
  <c r="I45" i="1"/>
  <c r="I44" i="1"/>
  <c r="I43" i="1"/>
  <c r="I42" i="1"/>
  <c r="I40" i="1"/>
  <c r="I39" i="1"/>
  <c r="I38" i="1"/>
  <c r="I37" i="1"/>
  <c r="I36" i="1"/>
  <c r="I35" i="1"/>
  <c r="I33" i="1"/>
  <c r="I32" i="1"/>
  <c r="I30" i="1"/>
  <c r="I28" i="1"/>
  <c r="I27" i="1"/>
  <c r="I26" i="1"/>
  <c r="I25" i="1"/>
  <c r="I24" i="1"/>
  <c r="I23" i="1"/>
  <c r="I21" i="1"/>
  <c r="I20" i="1"/>
  <c r="I19" i="1"/>
  <c r="I18" i="1"/>
  <c r="I17" i="1"/>
  <c r="I16" i="1"/>
  <c r="I14" i="1"/>
  <c r="I13" i="1"/>
  <c r="I12" i="1"/>
  <c r="I11" i="1"/>
  <c r="I9" i="1"/>
  <c r="I8" i="1"/>
  <c r="I7" i="1"/>
  <c r="I6" i="1"/>
  <c r="I5" i="1"/>
  <c r="I4" i="1"/>
  <c r="C6" i="9" l="1"/>
  <c r="C5" i="9" s="1"/>
</calcChain>
</file>

<file path=xl/sharedStrings.xml><?xml version="1.0" encoding="utf-8"?>
<sst xmlns="http://schemas.openxmlformats.org/spreadsheetml/2006/main" count="1243" uniqueCount="57">
  <si>
    <t>2017 Existing</t>
  </si>
  <si>
    <t>No Bridges</t>
  </si>
  <si>
    <t>W.S. Elev (ft)</t>
  </si>
  <si>
    <t>Reach</t>
  </si>
  <si>
    <t>Profile</t>
  </si>
  <si>
    <t>E100-00-00_R001</t>
  </si>
  <si>
    <t>E100-00-00_R002</t>
  </si>
  <si>
    <t>E100-00-00_R003</t>
  </si>
  <si>
    <t>E100-00-00_R004</t>
  </si>
  <si>
    <t>Bridge</t>
  </si>
  <si>
    <t>(1)</t>
  </si>
  <si>
    <t>(2)</t>
  </si>
  <si>
    <t>(2) - (1)</t>
  </si>
  <si>
    <t>(3)</t>
  </si>
  <si>
    <t>ΔWSE (ft)</t>
  </si>
  <si>
    <t>(3) - (1)</t>
  </si>
  <si>
    <t>[N.B. - Exist]</t>
  </si>
  <si>
    <t>Tahoe Bridge</t>
  </si>
  <si>
    <t>Lakeview Bridge</t>
  </si>
  <si>
    <t>River Station</t>
  </si>
  <si>
    <t>Q Total (cfs)</t>
  </si>
  <si>
    <t>Equador Bridge</t>
  </si>
  <si>
    <t>2-yr</t>
  </si>
  <si>
    <t>5-yr</t>
  </si>
  <si>
    <t>10-yr</t>
  </si>
  <si>
    <t>50-yr</t>
  </si>
  <si>
    <t>25-yr</t>
  </si>
  <si>
    <t>100-yr</t>
  </si>
  <si>
    <t>500-yr</t>
  </si>
  <si>
    <t>Station at Max WSE Drop</t>
  </si>
  <si>
    <t>Max WSE Drop (ft)</t>
  </si>
  <si>
    <t>Low Chord Elevation (ft)</t>
  </si>
  <si>
    <t>WSE (ft)</t>
  </si>
  <si>
    <t>Freeboard (ft)</t>
  </si>
  <si>
    <t>(1) Existing</t>
  </si>
  <si>
    <t>[New Equador -Exist]</t>
  </si>
  <si>
    <t>New Equador Bridge</t>
  </si>
  <si>
    <t>Pipeline</t>
  </si>
  <si>
    <t>Sam Houston SB Feeder</t>
  </si>
  <si>
    <t>Sam Houston Main Lanes</t>
  </si>
  <si>
    <t>Sam Houston NB Feeder</t>
  </si>
  <si>
    <t>West Rd Bridge</t>
  </si>
  <si>
    <t>Rio Grande Dr Bridge</t>
  </si>
  <si>
    <t>Tahoe Dr Bridge</t>
  </si>
  <si>
    <t>Lakeview Dr Bridge</t>
  </si>
  <si>
    <t xml:space="preserve"> (2) New Equador Bridge</t>
  </si>
  <si>
    <t>Water Surface Elevation Summary Table</t>
  </si>
  <si>
    <t>Freeboard Summary Tables</t>
  </si>
  <si>
    <t>Existing Conditions</t>
  </si>
  <si>
    <t>Number of Homes Flooded During Each Storm Event</t>
  </si>
  <si>
    <t>Storm Event</t>
  </si>
  <si>
    <t xml:space="preserve">% Difference Between Existing and New Equador </t>
  </si>
  <si>
    <t>Single Event Damages</t>
  </si>
  <si>
    <t>Equador Removed</t>
  </si>
  <si>
    <t>Top of Deck Elevation (ft)</t>
  </si>
  <si>
    <t>97566*</t>
  </si>
  <si>
    <t>*Cross section 97566 is upstream of Equador Pedestrian Bridge in Existing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</si>
</sst>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2" formatCode="_(&quot;$&quot;* #,##0_);_(&quot;$&quot;* \(#,##0\);_(&quot;$&quot;* &quot;-&quot;_);_(@_)"/>
    <numFmt numFmtId="164" formatCode="0.0%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1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1" fillId="0" borderId="8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9" fontId="1" fillId="0" borderId="4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9" fontId="1" fillId="0" borderId="9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9" fontId="1" fillId="0" borderId="0" xfId="0" applyNumberFormat="1" applyFont="1"/>
    <xf numFmtId="0" fontId="1" fillId="0" borderId="30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textRotation="90"/>
    </xf>
    <xf numFmtId="0" fontId="2" fillId="0" borderId="4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42" xfId="0" applyFont="1" applyBorder="1" applyAlignment="1">
      <alignment horizontal="center" vertical="center" wrapText="1"/>
    </xf>
    <xf numFmtId="0" fontId="5" fillId="0" borderId="0" xfId="0" applyFont="1" applyBorder="1" applyAlignment="1"/>
    <xf numFmtId="0" fontId="3" fillId="0" borderId="2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64" fontId="3" fillId="0" borderId="44" xfId="0" applyNumberFormat="1" applyFont="1" applyBorder="1" applyAlignment="1">
      <alignment horizontal="center" vertical="center" wrapText="1"/>
    </xf>
    <xf numFmtId="164" fontId="3" fillId="0" borderId="43" xfId="0" applyNumberFormat="1" applyFont="1" applyBorder="1" applyAlignment="1">
      <alignment horizontal="center" vertical="center" wrapText="1"/>
    </xf>
    <xf numFmtId="164" fontId="3" fillId="0" borderId="4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49" fontId="1" fillId="0" borderId="53" xfId="0" applyNumberFormat="1" applyFont="1" applyFill="1" applyBorder="1" applyAlignment="1">
      <alignment horizontal="center"/>
    </xf>
    <xf numFmtId="0" fontId="1" fillId="0" borderId="52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9" fontId="1" fillId="0" borderId="30" xfId="0" applyNumberFormat="1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1" fillId="0" borderId="59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9" xfId="0" applyFont="1" applyFill="1" applyBorder="1" applyAlignment="1">
      <alignment horizontal="center"/>
    </xf>
    <xf numFmtId="0" fontId="1" fillId="0" borderId="6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42" fontId="3" fillId="0" borderId="0" xfId="0" applyNumberFormat="1" applyFont="1" applyFill="1" applyBorder="1" applyAlignment="1" applyProtection="1"/>
    <xf numFmtId="0" fontId="3" fillId="0" borderId="6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/>
    </xf>
    <xf numFmtId="165" fontId="3" fillId="0" borderId="3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/>
    </xf>
    <xf numFmtId="5" fontId="3" fillId="0" borderId="7" xfId="0" applyNumberFormat="1" applyFont="1" applyFill="1" applyBorder="1" applyAlignment="1" applyProtection="1">
      <alignment horizontal="center"/>
    </xf>
    <xf numFmtId="5" fontId="3" fillId="0" borderId="10" xfId="0" applyNumberFormat="1" applyFont="1" applyFill="1" applyBorder="1" applyAlignment="1" applyProtection="1">
      <alignment horizontal="center"/>
    </xf>
    <xf numFmtId="0" fontId="1" fillId="0" borderId="2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51" xfId="0" applyFont="1" applyBorder="1" applyAlignment="1">
      <alignment horizontal="center" vertical="center" textRotation="90"/>
    </xf>
    <xf numFmtId="0" fontId="3" fillId="0" borderId="50" xfId="0" applyFont="1" applyBorder="1" applyAlignment="1">
      <alignment horizontal="center" vertical="center" textRotation="90"/>
    </xf>
    <xf numFmtId="0" fontId="3" fillId="0" borderId="51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3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</cellXfs>
  <cellStyles count="1">
    <cellStyle name="Normal" xfId="0" builtinId="0"/>
  </cellStyles>
  <dxfs count="13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3"/>
  <sheetViews>
    <sheetView zoomScaleNormal="100" workbookViewId="0">
      <selection activeCell="G82" sqref="G82"/>
    </sheetView>
  </sheetViews>
  <sheetFormatPr defaultColWidth="9.109375" defaultRowHeight="13.8" x14ac:dyDescent="0.25"/>
  <cols>
    <col min="1" max="1" width="15.6640625" style="2" bestFit="1" customWidth="1"/>
    <col min="2" max="2" width="10.6640625" style="14" customWidth="1"/>
    <col min="3" max="3" width="9.109375" style="14" customWidth="1"/>
    <col min="4" max="4" width="9.109375" style="14"/>
    <col min="5" max="6" width="9.109375" style="44" customWidth="1"/>
    <col min="7" max="7" width="13.33203125" style="46" customWidth="1"/>
    <col min="8" max="8" width="9.44140625" style="14" customWidth="1"/>
    <col min="9" max="9" width="13.5546875" style="14" customWidth="1"/>
    <col min="10" max="10" width="10.6640625" style="14" hidden="1" customWidth="1"/>
    <col min="11" max="16384" width="9.109375" style="2"/>
  </cols>
  <sheetData>
    <row r="1" spans="1:16" ht="15.75" customHeight="1" thickBot="1" x14ac:dyDescent="0.3">
      <c r="A1" s="154" t="s">
        <v>3</v>
      </c>
      <c r="B1" s="160" t="s">
        <v>19</v>
      </c>
      <c r="C1" s="157" t="s">
        <v>4</v>
      </c>
      <c r="D1" s="163" t="s">
        <v>20</v>
      </c>
      <c r="E1" s="149" t="s">
        <v>2</v>
      </c>
      <c r="F1" s="150"/>
      <c r="G1" s="151"/>
      <c r="H1" s="152" t="s">
        <v>14</v>
      </c>
      <c r="I1" s="153"/>
      <c r="J1" s="143" t="s">
        <v>19</v>
      </c>
    </row>
    <row r="2" spans="1:16" s="5" customFormat="1" ht="30" customHeight="1" x14ac:dyDescent="0.3">
      <c r="A2" s="155"/>
      <c r="B2" s="161"/>
      <c r="C2" s="158"/>
      <c r="D2" s="164"/>
      <c r="E2" s="38" t="s">
        <v>0</v>
      </c>
      <c r="F2" s="39" t="s">
        <v>1</v>
      </c>
      <c r="G2" s="53" t="s">
        <v>36</v>
      </c>
      <c r="H2" s="3" t="s">
        <v>16</v>
      </c>
      <c r="I2" s="4" t="s">
        <v>35</v>
      </c>
      <c r="J2" s="144"/>
    </row>
    <row r="3" spans="1:16" ht="14.4" thickBot="1" x14ac:dyDescent="0.3">
      <c r="A3" s="156"/>
      <c r="B3" s="162"/>
      <c r="C3" s="159"/>
      <c r="D3" s="165"/>
      <c r="E3" s="40" t="s">
        <v>10</v>
      </c>
      <c r="F3" s="41" t="s">
        <v>11</v>
      </c>
      <c r="G3" s="54" t="s">
        <v>13</v>
      </c>
      <c r="H3" s="6" t="s">
        <v>12</v>
      </c>
      <c r="I3" s="7" t="s">
        <v>15</v>
      </c>
      <c r="J3" s="145"/>
      <c r="P3" s="64"/>
    </row>
    <row r="4" spans="1:16" ht="13.95" hidden="1" customHeight="1" x14ac:dyDescent="0.25">
      <c r="A4" s="9" t="s">
        <v>5</v>
      </c>
      <c r="B4" s="8">
        <v>135006</v>
      </c>
      <c r="C4" s="58">
        <v>0.5</v>
      </c>
      <c r="D4" s="10">
        <v>72</v>
      </c>
      <c r="E4" s="66">
        <v>126.79</v>
      </c>
      <c r="F4" s="42">
        <v>126.79</v>
      </c>
      <c r="G4" s="55">
        <v>126.79</v>
      </c>
      <c r="H4" s="9">
        <f t="shared" ref="H4:H9" si="0">F4-E4</f>
        <v>0</v>
      </c>
      <c r="I4" s="10">
        <f t="shared" ref="I4:I9" si="1">G4-E4</f>
        <v>0</v>
      </c>
      <c r="J4" s="68">
        <f>B4</f>
        <v>135006</v>
      </c>
      <c r="P4" s="64"/>
    </row>
    <row r="5" spans="1:16" ht="13.95" hidden="1" customHeight="1" x14ac:dyDescent="0.25">
      <c r="A5" s="15" t="s">
        <v>5</v>
      </c>
      <c r="B5" s="16">
        <v>133960</v>
      </c>
      <c r="C5" s="59">
        <v>0.5</v>
      </c>
      <c r="D5" s="17">
        <v>104</v>
      </c>
      <c r="E5" s="67">
        <v>126</v>
      </c>
      <c r="F5" s="43">
        <v>126</v>
      </c>
      <c r="G5" s="56">
        <v>126</v>
      </c>
      <c r="H5" s="15">
        <f t="shared" si="0"/>
        <v>0</v>
      </c>
      <c r="I5" s="17">
        <f t="shared" si="1"/>
        <v>0</v>
      </c>
      <c r="J5" s="69">
        <f t="shared" ref="J5:J68" si="2">B5</f>
        <v>133960</v>
      </c>
      <c r="P5" s="64"/>
    </row>
    <row r="6" spans="1:16" ht="13.95" hidden="1" customHeight="1" x14ac:dyDescent="0.25">
      <c r="A6" s="15" t="s">
        <v>5</v>
      </c>
      <c r="B6" s="16">
        <v>133211</v>
      </c>
      <c r="C6" s="59">
        <v>0.5</v>
      </c>
      <c r="D6" s="17">
        <v>105</v>
      </c>
      <c r="E6" s="67">
        <v>124.14</v>
      </c>
      <c r="F6" s="43">
        <v>124.14</v>
      </c>
      <c r="G6" s="56">
        <v>124.14</v>
      </c>
      <c r="H6" s="15">
        <f t="shared" si="0"/>
        <v>0</v>
      </c>
      <c r="I6" s="17">
        <f t="shared" si="1"/>
        <v>0</v>
      </c>
      <c r="J6" s="69">
        <f t="shared" si="2"/>
        <v>133211</v>
      </c>
      <c r="P6" s="64"/>
    </row>
    <row r="7" spans="1:16" ht="13.95" hidden="1" customHeight="1" x14ac:dyDescent="0.25">
      <c r="A7" s="15" t="s">
        <v>5</v>
      </c>
      <c r="B7" s="16">
        <v>133191</v>
      </c>
      <c r="C7" s="59">
        <v>0.5</v>
      </c>
      <c r="D7" s="17">
        <v>109</v>
      </c>
      <c r="E7" s="67">
        <v>123.38</v>
      </c>
      <c r="F7" s="43">
        <v>123.38</v>
      </c>
      <c r="G7" s="56">
        <v>123.38</v>
      </c>
      <c r="H7" s="15">
        <f t="shared" si="0"/>
        <v>0</v>
      </c>
      <c r="I7" s="17">
        <f t="shared" si="1"/>
        <v>0</v>
      </c>
      <c r="J7" s="69">
        <f t="shared" si="2"/>
        <v>133191</v>
      </c>
      <c r="P7" s="64"/>
    </row>
    <row r="8" spans="1:16" ht="13.95" hidden="1" customHeight="1" x14ac:dyDescent="0.25">
      <c r="A8" s="15" t="s">
        <v>5</v>
      </c>
      <c r="B8" s="16">
        <v>133109</v>
      </c>
      <c r="C8" s="59">
        <v>0.5</v>
      </c>
      <c r="D8" s="17">
        <v>117</v>
      </c>
      <c r="E8" s="67">
        <v>122.51</v>
      </c>
      <c r="F8" s="43">
        <v>122.51</v>
      </c>
      <c r="G8" s="56">
        <v>122.51</v>
      </c>
      <c r="H8" s="15">
        <f t="shared" si="0"/>
        <v>0</v>
      </c>
      <c r="I8" s="17">
        <f t="shared" si="1"/>
        <v>0</v>
      </c>
      <c r="J8" s="69">
        <f t="shared" si="2"/>
        <v>133109</v>
      </c>
      <c r="P8" s="64"/>
    </row>
    <row r="9" spans="1:16" ht="13.95" hidden="1" customHeight="1" x14ac:dyDescent="0.25">
      <c r="A9" s="15" t="s">
        <v>5</v>
      </c>
      <c r="B9" s="16">
        <v>132955</v>
      </c>
      <c r="C9" s="59">
        <v>0.5</v>
      </c>
      <c r="D9" s="17">
        <v>130</v>
      </c>
      <c r="E9" s="67">
        <v>122.48</v>
      </c>
      <c r="F9" s="43">
        <v>122.48</v>
      </c>
      <c r="G9" s="56">
        <v>122.48</v>
      </c>
      <c r="H9" s="15">
        <f t="shared" si="0"/>
        <v>0</v>
      </c>
      <c r="I9" s="17">
        <f t="shared" si="1"/>
        <v>0</v>
      </c>
      <c r="J9" s="69">
        <f t="shared" si="2"/>
        <v>132955</v>
      </c>
    </row>
    <row r="10" spans="1:16" ht="13.95" hidden="1" customHeight="1" x14ac:dyDescent="0.25">
      <c r="A10" s="15" t="s">
        <v>5</v>
      </c>
      <c r="B10" s="16">
        <v>132898</v>
      </c>
      <c r="C10" s="59">
        <v>0.5</v>
      </c>
      <c r="D10" s="17" t="s">
        <v>9</v>
      </c>
      <c r="E10" s="102"/>
      <c r="F10" s="102"/>
      <c r="G10" s="102"/>
      <c r="H10" s="19"/>
      <c r="I10" s="18"/>
      <c r="J10" s="69">
        <f t="shared" si="2"/>
        <v>132898</v>
      </c>
      <c r="P10" s="64"/>
    </row>
    <row r="11" spans="1:16" ht="13.95" hidden="1" customHeight="1" x14ac:dyDescent="0.25">
      <c r="A11" s="15" t="s">
        <v>5</v>
      </c>
      <c r="B11" s="16">
        <v>132844</v>
      </c>
      <c r="C11" s="59">
        <v>0.5</v>
      </c>
      <c r="D11" s="17">
        <v>130</v>
      </c>
      <c r="E11" s="67">
        <v>121.93</v>
      </c>
      <c r="F11" s="43">
        <v>121.93</v>
      </c>
      <c r="G11" s="56">
        <v>121.93</v>
      </c>
      <c r="H11" s="15">
        <f>F11-E11</f>
        <v>0</v>
      </c>
      <c r="I11" s="17">
        <f>G11-E11</f>
        <v>0</v>
      </c>
      <c r="J11" s="69">
        <f t="shared" si="2"/>
        <v>132844</v>
      </c>
      <c r="P11" s="64"/>
    </row>
    <row r="12" spans="1:16" ht="13.95" hidden="1" customHeight="1" x14ac:dyDescent="0.25">
      <c r="A12" s="15" t="s">
        <v>5</v>
      </c>
      <c r="B12" s="16">
        <v>132744</v>
      </c>
      <c r="C12" s="59">
        <v>0.5</v>
      </c>
      <c r="D12" s="17">
        <v>157</v>
      </c>
      <c r="E12" s="67">
        <v>121.83</v>
      </c>
      <c r="F12" s="43">
        <v>121.83</v>
      </c>
      <c r="G12" s="56">
        <v>121.83</v>
      </c>
      <c r="H12" s="15">
        <f>F12-E12</f>
        <v>0</v>
      </c>
      <c r="I12" s="17">
        <f>G12-E12</f>
        <v>0</v>
      </c>
      <c r="J12" s="69">
        <f t="shared" si="2"/>
        <v>132744</v>
      </c>
      <c r="P12" s="64"/>
    </row>
    <row r="13" spans="1:16" ht="13.95" hidden="1" customHeight="1" x14ac:dyDescent="0.25">
      <c r="A13" s="15" t="s">
        <v>5</v>
      </c>
      <c r="B13" s="16">
        <v>131721</v>
      </c>
      <c r="C13" s="59">
        <v>0.5</v>
      </c>
      <c r="D13" s="17">
        <v>164</v>
      </c>
      <c r="E13" s="67">
        <v>121.18</v>
      </c>
      <c r="F13" s="43">
        <v>121.18</v>
      </c>
      <c r="G13" s="56">
        <v>121.18</v>
      </c>
      <c r="H13" s="15">
        <f>F13-E13</f>
        <v>0</v>
      </c>
      <c r="I13" s="17">
        <f>G13-E13</f>
        <v>0</v>
      </c>
      <c r="J13" s="69">
        <f t="shared" si="2"/>
        <v>131721</v>
      </c>
      <c r="P13" s="64"/>
    </row>
    <row r="14" spans="1:16" ht="13.95" hidden="1" customHeight="1" x14ac:dyDescent="0.25">
      <c r="A14" s="15" t="s">
        <v>5</v>
      </c>
      <c r="B14" s="16">
        <v>131453</v>
      </c>
      <c r="C14" s="59">
        <v>0.5</v>
      </c>
      <c r="D14" s="17">
        <v>168</v>
      </c>
      <c r="E14" s="67">
        <v>121.02</v>
      </c>
      <c r="F14" s="43">
        <v>121.02</v>
      </c>
      <c r="G14" s="56">
        <v>121.02</v>
      </c>
      <c r="H14" s="15">
        <f>F14-E14</f>
        <v>0</v>
      </c>
      <c r="I14" s="17">
        <f>G14-E14</f>
        <v>0</v>
      </c>
      <c r="J14" s="69">
        <f t="shared" si="2"/>
        <v>131453</v>
      </c>
    </row>
    <row r="15" spans="1:16" ht="13.95" hidden="1" customHeight="1" x14ac:dyDescent="0.25">
      <c r="A15" s="15" t="s">
        <v>5</v>
      </c>
      <c r="B15" s="16">
        <v>131442.5</v>
      </c>
      <c r="C15" s="59">
        <v>0.5</v>
      </c>
      <c r="D15" s="17" t="s">
        <v>9</v>
      </c>
      <c r="E15" s="102"/>
      <c r="F15" s="102"/>
      <c r="G15" s="102"/>
      <c r="H15" s="19"/>
      <c r="I15" s="18"/>
      <c r="J15" s="69">
        <f t="shared" si="2"/>
        <v>131442.5</v>
      </c>
      <c r="P15" s="64"/>
    </row>
    <row r="16" spans="1:16" ht="13.95" hidden="1" customHeight="1" x14ac:dyDescent="0.25">
      <c r="A16" s="15" t="s">
        <v>5</v>
      </c>
      <c r="B16" s="16">
        <v>131432</v>
      </c>
      <c r="C16" s="59">
        <v>0.5</v>
      </c>
      <c r="D16" s="17">
        <v>168</v>
      </c>
      <c r="E16" s="67">
        <v>121</v>
      </c>
      <c r="F16" s="43">
        <v>121</v>
      </c>
      <c r="G16" s="56">
        <v>121</v>
      </c>
      <c r="H16" s="15">
        <f>F16-E16</f>
        <v>0</v>
      </c>
      <c r="I16" s="17">
        <f t="shared" ref="I16:I21" si="3">G16-E16</f>
        <v>0</v>
      </c>
      <c r="J16" s="69">
        <f t="shared" si="2"/>
        <v>131432</v>
      </c>
      <c r="P16" s="64"/>
    </row>
    <row r="17" spans="1:16" ht="13.95" hidden="1" customHeight="1" x14ac:dyDescent="0.25">
      <c r="A17" s="15" t="s">
        <v>5</v>
      </c>
      <c r="B17" s="16">
        <v>131331</v>
      </c>
      <c r="C17" s="59">
        <v>0.5</v>
      </c>
      <c r="D17" s="17">
        <v>183</v>
      </c>
      <c r="E17" s="67">
        <v>120.94</v>
      </c>
      <c r="F17" s="43">
        <v>120.94</v>
      </c>
      <c r="G17" s="56">
        <v>120.94</v>
      </c>
      <c r="H17" s="15">
        <f>F17-E17</f>
        <v>0</v>
      </c>
      <c r="I17" s="17">
        <f t="shared" si="3"/>
        <v>0</v>
      </c>
      <c r="J17" s="69">
        <f t="shared" si="2"/>
        <v>131331</v>
      </c>
      <c r="P17" s="64"/>
    </row>
    <row r="18" spans="1:16" ht="13.95" hidden="1" customHeight="1" x14ac:dyDescent="0.25">
      <c r="A18" s="15" t="s">
        <v>5</v>
      </c>
      <c r="B18" s="16">
        <v>130861</v>
      </c>
      <c r="C18" s="59">
        <v>0.5</v>
      </c>
      <c r="D18" s="17">
        <v>183</v>
      </c>
      <c r="E18" s="67">
        <v>120.77</v>
      </c>
      <c r="F18" s="43">
        <v>120.77</v>
      </c>
      <c r="G18" s="56">
        <v>120.77</v>
      </c>
      <c r="H18" s="15">
        <f t="shared" ref="H18:H81" si="4">F18-E18</f>
        <v>0</v>
      </c>
      <c r="I18" s="17">
        <f t="shared" si="3"/>
        <v>0</v>
      </c>
      <c r="J18" s="69">
        <f t="shared" si="2"/>
        <v>130861</v>
      </c>
      <c r="P18" s="64"/>
    </row>
    <row r="19" spans="1:16" ht="13.95" hidden="1" customHeight="1" x14ac:dyDescent="0.25">
      <c r="A19" s="15" t="s">
        <v>5</v>
      </c>
      <c r="B19" s="16">
        <v>129818</v>
      </c>
      <c r="C19" s="59">
        <v>0.5</v>
      </c>
      <c r="D19" s="17">
        <v>561</v>
      </c>
      <c r="E19" s="67">
        <v>120.19</v>
      </c>
      <c r="F19" s="43">
        <v>120.19</v>
      </c>
      <c r="G19" s="56">
        <v>120.19</v>
      </c>
      <c r="H19" s="15">
        <f t="shared" si="4"/>
        <v>0</v>
      </c>
      <c r="I19" s="17">
        <f t="shared" si="3"/>
        <v>0</v>
      </c>
      <c r="J19" s="69">
        <f t="shared" si="2"/>
        <v>129818</v>
      </c>
      <c r="P19" s="64"/>
    </row>
    <row r="20" spans="1:16" ht="13.95" hidden="1" customHeight="1" x14ac:dyDescent="0.25">
      <c r="A20" s="15" t="s">
        <v>5</v>
      </c>
      <c r="B20" s="16">
        <v>128748</v>
      </c>
      <c r="C20" s="59">
        <v>0.5</v>
      </c>
      <c r="D20" s="17">
        <v>582</v>
      </c>
      <c r="E20" s="67">
        <v>119.28</v>
      </c>
      <c r="F20" s="43">
        <v>119.28</v>
      </c>
      <c r="G20" s="56">
        <v>119.28</v>
      </c>
      <c r="H20" s="15">
        <f t="shared" si="4"/>
        <v>0</v>
      </c>
      <c r="I20" s="17">
        <f t="shared" si="3"/>
        <v>0</v>
      </c>
      <c r="J20" s="69">
        <f t="shared" si="2"/>
        <v>128748</v>
      </c>
      <c r="P20" s="64"/>
    </row>
    <row r="21" spans="1:16" ht="13.95" hidden="1" customHeight="1" x14ac:dyDescent="0.25">
      <c r="A21" s="15" t="s">
        <v>5</v>
      </c>
      <c r="B21" s="16">
        <v>128646</v>
      </c>
      <c r="C21" s="59">
        <v>0.5</v>
      </c>
      <c r="D21" s="17">
        <v>582</v>
      </c>
      <c r="E21" s="67">
        <v>119.16</v>
      </c>
      <c r="F21" s="43">
        <v>119.16</v>
      </c>
      <c r="G21" s="56">
        <v>119.16</v>
      </c>
      <c r="H21" s="15">
        <f t="shared" si="4"/>
        <v>0</v>
      </c>
      <c r="I21" s="17">
        <f t="shared" si="3"/>
        <v>0</v>
      </c>
      <c r="J21" s="69">
        <f t="shared" si="2"/>
        <v>128646</v>
      </c>
    </row>
    <row r="22" spans="1:16" ht="13.95" hidden="1" customHeight="1" x14ac:dyDescent="0.25">
      <c r="A22" s="15" t="s">
        <v>5</v>
      </c>
      <c r="B22" s="16">
        <v>128595</v>
      </c>
      <c r="C22" s="59">
        <v>0.5</v>
      </c>
      <c r="D22" s="17" t="s">
        <v>9</v>
      </c>
      <c r="E22" s="102"/>
      <c r="F22" s="102"/>
      <c r="G22" s="102"/>
      <c r="H22" s="19"/>
      <c r="I22" s="18"/>
      <c r="J22" s="69">
        <f t="shared" si="2"/>
        <v>128595</v>
      </c>
      <c r="P22" s="64"/>
    </row>
    <row r="23" spans="1:16" ht="15" hidden="1" customHeight="1" x14ac:dyDescent="0.25">
      <c r="A23" s="15" t="s">
        <v>5</v>
      </c>
      <c r="B23" s="16">
        <v>128540</v>
      </c>
      <c r="C23" s="59">
        <v>0.5</v>
      </c>
      <c r="D23" s="17">
        <v>582</v>
      </c>
      <c r="E23" s="67">
        <v>119.08</v>
      </c>
      <c r="F23" s="43">
        <v>119.08</v>
      </c>
      <c r="G23" s="56">
        <v>119.08</v>
      </c>
      <c r="H23" s="15">
        <f t="shared" si="4"/>
        <v>0</v>
      </c>
      <c r="I23" s="17">
        <f t="shared" ref="I23:I28" si="5">G23-E23</f>
        <v>0</v>
      </c>
      <c r="J23" s="69">
        <f t="shared" si="2"/>
        <v>128540</v>
      </c>
      <c r="P23" s="64"/>
    </row>
    <row r="24" spans="1:16" ht="15" hidden="1" customHeight="1" x14ac:dyDescent="0.25">
      <c r="A24" s="15" t="s">
        <v>5</v>
      </c>
      <c r="B24" s="16">
        <v>128236</v>
      </c>
      <c r="C24" s="59">
        <v>0.5</v>
      </c>
      <c r="D24" s="17">
        <v>620</v>
      </c>
      <c r="E24" s="67">
        <v>118.93</v>
      </c>
      <c r="F24" s="43">
        <v>118.93</v>
      </c>
      <c r="G24" s="56">
        <v>118.93</v>
      </c>
      <c r="H24" s="15">
        <f t="shared" si="4"/>
        <v>0</v>
      </c>
      <c r="I24" s="17">
        <f t="shared" si="5"/>
        <v>0</v>
      </c>
      <c r="J24" s="69">
        <f t="shared" si="2"/>
        <v>128236</v>
      </c>
      <c r="P24" s="64"/>
    </row>
    <row r="25" spans="1:16" ht="15" hidden="1" customHeight="1" x14ac:dyDescent="0.25">
      <c r="A25" s="15" t="s">
        <v>5</v>
      </c>
      <c r="B25" s="16">
        <v>127300</v>
      </c>
      <c r="C25" s="59">
        <v>0.5</v>
      </c>
      <c r="D25" s="17">
        <v>670</v>
      </c>
      <c r="E25" s="67">
        <v>118.47</v>
      </c>
      <c r="F25" s="43">
        <v>118.47</v>
      </c>
      <c r="G25" s="56">
        <v>118.47</v>
      </c>
      <c r="H25" s="15">
        <f t="shared" si="4"/>
        <v>0</v>
      </c>
      <c r="I25" s="17">
        <f t="shared" si="5"/>
        <v>0</v>
      </c>
      <c r="J25" s="69">
        <f t="shared" si="2"/>
        <v>127300</v>
      </c>
      <c r="P25" s="64"/>
    </row>
    <row r="26" spans="1:16" ht="15" hidden="1" customHeight="1" x14ac:dyDescent="0.25">
      <c r="A26" s="15" t="s">
        <v>5</v>
      </c>
      <c r="B26" s="16">
        <v>126183</v>
      </c>
      <c r="C26" s="59">
        <v>0.5</v>
      </c>
      <c r="D26" s="17">
        <v>699</v>
      </c>
      <c r="E26" s="67">
        <v>117.81</v>
      </c>
      <c r="F26" s="43">
        <v>117.81</v>
      </c>
      <c r="G26" s="56">
        <v>117.81</v>
      </c>
      <c r="H26" s="15">
        <f t="shared" si="4"/>
        <v>0</v>
      </c>
      <c r="I26" s="17">
        <f t="shared" si="5"/>
        <v>0</v>
      </c>
      <c r="J26" s="69">
        <f t="shared" si="2"/>
        <v>126183</v>
      </c>
      <c r="P26" s="64"/>
    </row>
    <row r="27" spans="1:16" ht="15" hidden="1" customHeight="1" x14ac:dyDescent="0.25">
      <c r="A27" s="15" t="s">
        <v>5</v>
      </c>
      <c r="B27" s="16">
        <v>125563</v>
      </c>
      <c r="C27" s="59">
        <v>0.5</v>
      </c>
      <c r="D27" s="17">
        <v>737</v>
      </c>
      <c r="E27" s="67">
        <v>117.38</v>
      </c>
      <c r="F27" s="43">
        <v>117.38</v>
      </c>
      <c r="G27" s="56">
        <v>117.38</v>
      </c>
      <c r="H27" s="15">
        <f t="shared" si="4"/>
        <v>0</v>
      </c>
      <c r="I27" s="17">
        <f t="shared" si="5"/>
        <v>0</v>
      </c>
      <c r="J27" s="69">
        <f t="shared" si="2"/>
        <v>125563</v>
      </c>
      <c r="P27" s="64"/>
    </row>
    <row r="28" spans="1:16" ht="15" hidden="1" customHeight="1" x14ac:dyDescent="0.25">
      <c r="A28" s="15" t="s">
        <v>5</v>
      </c>
      <c r="B28" s="16">
        <v>125461</v>
      </c>
      <c r="C28" s="59">
        <v>0.5</v>
      </c>
      <c r="D28" s="17">
        <v>737</v>
      </c>
      <c r="E28" s="67">
        <v>117.32</v>
      </c>
      <c r="F28" s="43">
        <v>117.32</v>
      </c>
      <c r="G28" s="56">
        <v>117.32</v>
      </c>
      <c r="H28" s="15">
        <f t="shared" si="4"/>
        <v>0</v>
      </c>
      <c r="I28" s="17">
        <f t="shared" si="5"/>
        <v>0</v>
      </c>
      <c r="J28" s="69">
        <f t="shared" si="2"/>
        <v>125461</v>
      </c>
    </row>
    <row r="29" spans="1:16" ht="15" hidden="1" customHeight="1" x14ac:dyDescent="0.25">
      <c r="A29" s="15" t="s">
        <v>5</v>
      </c>
      <c r="B29" s="16">
        <v>125405</v>
      </c>
      <c r="C29" s="59">
        <v>0.5</v>
      </c>
      <c r="D29" s="17" t="s">
        <v>9</v>
      </c>
      <c r="E29" s="102"/>
      <c r="F29" s="102"/>
      <c r="G29" s="102"/>
      <c r="H29" s="19"/>
      <c r="I29" s="18"/>
      <c r="J29" s="69">
        <f t="shared" si="2"/>
        <v>125405</v>
      </c>
      <c r="P29" s="64"/>
    </row>
    <row r="30" spans="1:16" ht="15" hidden="1" customHeight="1" x14ac:dyDescent="0.25">
      <c r="A30" s="15" t="s">
        <v>5</v>
      </c>
      <c r="B30" s="16">
        <v>125344</v>
      </c>
      <c r="C30" s="59">
        <v>0.5</v>
      </c>
      <c r="D30" s="17">
        <v>737</v>
      </c>
      <c r="E30" s="67">
        <v>117.21</v>
      </c>
      <c r="F30" s="43">
        <v>117.21</v>
      </c>
      <c r="G30" s="56">
        <v>117.21</v>
      </c>
      <c r="H30" s="15">
        <f t="shared" si="4"/>
        <v>0</v>
      </c>
      <c r="I30" s="17">
        <f>G30-E30</f>
        <v>0</v>
      </c>
      <c r="J30" s="69">
        <f t="shared" si="2"/>
        <v>125344</v>
      </c>
      <c r="P30" s="64"/>
    </row>
    <row r="31" spans="1:16" ht="15" hidden="1" customHeight="1" x14ac:dyDescent="0.25">
      <c r="A31" s="15" t="s">
        <v>5</v>
      </c>
      <c r="B31" s="16">
        <v>125237</v>
      </c>
      <c r="C31" s="59">
        <v>0.5</v>
      </c>
      <c r="D31" s="17">
        <v>737</v>
      </c>
      <c r="E31" s="67">
        <v>117.06</v>
      </c>
      <c r="F31" s="43">
        <v>117.06</v>
      </c>
      <c r="G31" s="56">
        <v>117.06</v>
      </c>
      <c r="H31" s="15">
        <f t="shared" si="4"/>
        <v>0</v>
      </c>
      <c r="I31" s="17">
        <f>G31-E31</f>
        <v>0</v>
      </c>
      <c r="J31" s="69">
        <f t="shared" si="2"/>
        <v>125237</v>
      </c>
      <c r="P31" s="64"/>
    </row>
    <row r="32" spans="1:16" ht="15" hidden="1" customHeight="1" x14ac:dyDescent="0.25">
      <c r="A32" s="15" t="s">
        <v>5</v>
      </c>
      <c r="B32" s="16">
        <v>125059</v>
      </c>
      <c r="C32" s="59">
        <v>0.5</v>
      </c>
      <c r="D32" s="17">
        <v>737</v>
      </c>
      <c r="E32" s="67">
        <v>116.9</v>
      </c>
      <c r="F32" s="43">
        <v>116.9</v>
      </c>
      <c r="G32" s="56">
        <v>116.9</v>
      </c>
      <c r="H32" s="15">
        <f t="shared" si="4"/>
        <v>0</v>
      </c>
      <c r="I32" s="17">
        <f>G32-E32</f>
        <v>0</v>
      </c>
      <c r="J32" s="69">
        <f t="shared" si="2"/>
        <v>125059</v>
      </c>
      <c r="P32" s="64"/>
    </row>
    <row r="33" spans="1:16" ht="15" hidden="1" customHeight="1" x14ac:dyDescent="0.25">
      <c r="A33" s="15" t="s">
        <v>5</v>
      </c>
      <c r="B33" s="16">
        <v>124956</v>
      </c>
      <c r="C33" s="59">
        <v>0.5</v>
      </c>
      <c r="D33" s="17">
        <v>737</v>
      </c>
      <c r="E33" s="67">
        <v>116.81</v>
      </c>
      <c r="F33" s="43">
        <v>116.81</v>
      </c>
      <c r="G33" s="56">
        <v>116.81</v>
      </c>
      <c r="H33" s="15">
        <f t="shared" si="4"/>
        <v>0</v>
      </c>
      <c r="I33" s="17">
        <f>G33-E33</f>
        <v>0</v>
      </c>
      <c r="J33" s="69">
        <f t="shared" si="2"/>
        <v>124956</v>
      </c>
    </row>
    <row r="34" spans="1:16" ht="15" hidden="1" customHeight="1" x14ac:dyDescent="0.25">
      <c r="A34" s="15" t="s">
        <v>5</v>
      </c>
      <c r="B34" s="16">
        <v>124943.5</v>
      </c>
      <c r="C34" s="59">
        <v>0.5</v>
      </c>
      <c r="D34" s="17" t="s">
        <v>9</v>
      </c>
      <c r="E34" s="102"/>
      <c r="F34" s="102"/>
      <c r="G34" s="102"/>
      <c r="H34" s="19"/>
      <c r="I34" s="18"/>
      <c r="J34" s="69">
        <f t="shared" si="2"/>
        <v>124943.5</v>
      </c>
      <c r="P34" s="64"/>
    </row>
    <row r="35" spans="1:16" ht="15" hidden="1" customHeight="1" x14ac:dyDescent="0.25">
      <c r="A35" s="15" t="s">
        <v>5</v>
      </c>
      <c r="B35" s="16">
        <v>124931</v>
      </c>
      <c r="C35" s="59">
        <v>0.5</v>
      </c>
      <c r="D35" s="17">
        <v>737</v>
      </c>
      <c r="E35" s="67">
        <v>116.72</v>
      </c>
      <c r="F35" s="43">
        <v>116.72</v>
      </c>
      <c r="G35" s="56">
        <v>116.72</v>
      </c>
      <c r="H35" s="15">
        <f t="shared" si="4"/>
        <v>0</v>
      </c>
      <c r="I35" s="17">
        <f t="shared" ref="I35:I40" si="6">G35-E35</f>
        <v>0</v>
      </c>
      <c r="J35" s="69">
        <f t="shared" si="2"/>
        <v>124931</v>
      </c>
      <c r="P35" s="64"/>
    </row>
    <row r="36" spans="1:16" ht="15" hidden="1" customHeight="1" x14ac:dyDescent="0.25">
      <c r="A36" s="15" t="s">
        <v>5</v>
      </c>
      <c r="B36" s="16">
        <v>124809</v>
      </c>
      <c r="C36" s="59">
        <v>0.5</v>
      </c>
      <c r="D36" s="17">
        <v>761</v>
      </c>
      <c r="E36" s="67">
        <v>116.63</v>
      </c>
      <c r="F36" s="43">
        <v>116.63</v>
      </c>
      <c r="G36" s="56">
        <v>116.63</v>
      </c>
      <c r="H36" s="15">
        <f t="shared" si="4"/>
        <v>0</v>
      </c>
      <c r="I36" s="17">
        <f t="shared" si="6"/>
        <v>0</v>
      </c>
      <c r="J36" s="69">
        <f t="shared" si="2"/>
        <v>124809</v>
      </c>
      <c r="P36" s="64"/>
    </row>
    <row r="37" spans="1:16" ht="15" hidden="1" customHeight="1" x14ac:dyDescent="0.25">
      <c r="A37" s="15" t="s">
        <v>5</v>
      </c>
      <c r="B37" s="16">
        <v>124344</v>
      </c>
      <c r="C37" s="59">
        <v>0.5</v>
      </c>
      <c r="D37" s="17">
        <v>804</v>
      </c>
      <c r="E37" s="67">
        <v>116.32</v>
      </c>
      <c r="F37" s="43">
        <v>116.32</v>
      </c>
      <c r="G37" s="56">
        <v>116.32</v>
      </c>
      <c r="H37" s="15">
        <f t="shared" si="4"/>
        <v>0</v>
      </c>
      <c r="I37" s="17">
        <f t="shared" si="6"/>
        <v>0</v>
      </c>
      <c r="J37" s="69">
        <f t="shared" si="2"/>
        <v>124344</v>
      </c>
      <c r="P37" s="64"/>
    </row>
    <row r="38" spans="1:16" ht="15" hidden="1" customHeight="1" x14ac:dyDescent="0.25">
      <c r="A38" s="15" t="s">
        <v>5</v>
      </c>
      <c r="B38" s="16">
        <v>123541</v>
      </c>
      <c r="C38" s="59">
        <v>0.5</v>
      </c>
      <c r="D38" s="17">
        <v>851</v>
      </c>
      <c r="E38" s="67">
        <v>116.06</v>
      </c>
      <c r="F38" s="43">
        <v>116.06</v>
      </c>
      <c r="G38" s="56">
        <v>116.06</v>
      </c>
      <c r="H38" s="15">
        <f t="shared" si="4"/>
        <v>0</v>
      </c>
      <c r="I38" s="17">
        <f t="shared" si="6"/>
        <v>0</v>
      </c>
      <c r="J38" s="69">
        <f t="shared" si="2"/>
        <v>123541</v>
      </c>
      <c r="P38" s="64"/>
    </row>
    <row r="39" spans="1:16" ht="15" hidden="1" customHeight="1" x14ac:dyDescent="0.25">
      <c r="A39" s="15" t="s">
        <v>5</v>
      </c>
      <c r="B39" s="16">
        <v>122719</v>
      </c>
      <c r="C39" s="59">
        <v>0.5</v>
      </c>
      <c r="D39" s="17">
        <v>870</v>
      </c>
      <c r="E39" s="67">
        <v>115.74</v>
      </c>
      <c r="F39" s="43">
        <v>115.74</v>
      </c>
      <c r="G39" s="56">
        <v>115.74</v>
      </c>
      <c r="H39" s="15">
        <f t="shared" si="4"/>
        <v>0</v>
      </c>
      <c r="I39" s="17">
        <f t="shared" si="6"/>
        <v>0</v>
      </c>
      <c r="J39" s="69">
        <f t="shared" si="2"/>
        <v>122719</v>
      </c>
      <c r="P39" s="64"/>
    </row>
    <row r="40" spans="1:16" ht="15" hidden="1" customHeight="1" x14ac:dyDescent="0.25">
      <c r="A40" s="15" t="s">
        <v>5</v>
      </c>
      <c r="B40" s="16">
        <v>122616</v>
      </c>
      <c r="C40" s="59">
        <v>0.5</v>
      </c>
      <c r="D40" s="17">
        <v>870</v>
      </c>
      <c r="E40" s="67">
        <v>115.67</v>
      </c>
      <c r="F40" s="43">
        <v>115.67</v>
      </c>
      <c r="G40" s="56">
        <v>115.67</v>
      </c>
      <c r="H40" s="15">
        <f t="shared" si="4"/>
        <v>0</v>
      </c>
      <c r="I40" s="17">
        <f t="shared" si="6"/>
        <v>0</v>
      </c>
      <c r="J40" s="69">
        <f t="shared" si="2"/>
        <v>122616</v>
      </c>
    </row>
    <row r="41" spans="1:16" ht="15" hidden="1" customHeight="1" x14ac:dyDescent="0.25">
      <c r="A41" s="15" t="s">
        <v>5</v>
      </c>
      <c r="B41" s="16">
        <v>122558</v>
      </c>
      <c r="C41" s="59">
        <v>0.5</v>
      </c>
      <c r="D41" s="17" t="s">
        <v>9</v>
      </c>
      <c r="E41" s="102"/>
      <c r="F41" s="102"/>
      <c r="G41" s="102"/>
      <c r="H41" s="19"/>
      <c r="I41" s="18"/>
      <c r="J41" s="69">
        <f t="shared" si="2"/>
        <v>122558</v>
      </c>
      <c r="P41" s="64"/>
    </row>
    <row r="42" spans="1:16" ht="15" hidden="1" customHeight="1" x14ac:dyDescent="0.25">
      <c r="A42" s="15" t="s">
        <v>5</v>
      </c>
      <c r="B42" s="16">
        <v>122498</v>
      </c>
      <c r="C42" s="59">
        <v>0.5</v>
      </c>
      <c r="D42" s="17">
        <v>870</v>
      </c>
      <c r="E42" s="67">
        <v>115.5</v>
      </c>
      <c r="F42" s="43">
        <v>115.5</v>
      </c>
      <c r="G42" s="56">
        <v>115.5</v>
      </c>
      <c r="H42" s="15">
        <f t="shared" si="4"/>
        <v>0</v>
      </c>
      <c r="I42" s="17">
        <f t="shared" ref="I42:I51" si="7">G42-E42</f>
        <v>0</v>
      </c>
      <c r="J42" s="69">
        <f t="shared" si="2"/>
        <v>122498</v>
      </c>
      <c r="P42" s="64"/>
    </row>
    <row r="43" spans="1:16" ht="15" hidden="1" customHeight="1" x14ac:dyDescent="0.25">
      <c r="A43" s="15" t="s">
        <v>5</v>
      </c>
      <c r="B43" s="16">
        <v>122396</v>
      </c>
      <c r="C43" s="59">
        <v>0.5</v>
      </c>
      <c r="D43" s="17">
        <v>910</v>
      </c>
      <c r="E43" s="67">
        <v>115.46</v>
      </c>
      <c r="F43" s="43">
        <v>115.46</v>
      </c>
      <c r="G43" s="56">
        <v>115.46</v>
      </c>
      <c r="H43" s="15">
        <f t="shared" si="4"/>
        <v>0</v>
      </c>
      <c r="I43" s="17">
        <f t="shared" si="7"/>
        <v>0</v>
      </c>
      <c r="J43" s="69">
        <f t="shared" si="2"/>
        <v>122396</v>
      </c>
      <c r="P43" s="64"/>
    </row>
    <row r="44" spans="1:16" ht="15" hidden="1" customHeight="1" x14ac:dyDescent="0.25">
      <c r="A44" s="15" t="s">
        <v>5</v>
      </c>
      <c r="B44" s="16">
        <v>121745</v>
      </c>
      <c r="C44" s="59">
        <v>0.5</v>
      </c>
      <c r="D44" s="17">
        <v>957</v>
      </c>
      <c r="E44" s="67">
        <v>115.29</v>
      </c>
      <c r="F44" s="43">
        <v>115.29</v>
      </c>
      <c r="G44" s="56">
        <v>115.29</v>
      </c>
      <c r="H44" s="15">
        <f t="shared" si="4"/>
        <v>0</v>
      </c>
      <c r="I44" s="17">
        <f t="shared" si="7"/>
        <v>0</v>
      </c>
      <c r="J44" s="69">
        <f t="shared" si="2"/>
        <v>121745</v>
      </c>
      <c r="P44" s="64"/>
    </row>
    <row r="45" spans="1:16" ht="15" hidden="1" customHeight="1" x14ac:dyDescent="0.25">
      <c r="A45" s="15" t="s">
        <v>5</v>
      </c>
      <c r="B45" s="16">
        <v>121010</v>
      </c>
      <c r="C45" s="59">
        <v>0.5</v>
      </c>
      <c r="D45" s="17">
        <v>957</v>
      </c>
      <c r="E45" s="67">
        <v>115.14</v>
      </c>
      <c r="F45" s="43">
        <v>115.14</v>
      </c>
      <c r="G45" s="56">
        <v>115.14</v>
      </c>
      <c r="H45" s="15">
        <f t="shared" si="4"/>
        <v>0</v>
      </c>
      <c r="I45" s="17">
        <f t="shared" si="7"/>
        <v>0</v>
      </c>
      <c r="J45" s="69">
        <f t="shared" si="2"/>
        <v>121010</v>
      </c>
      <c r="P45" s="64"/>
    </row>
    <row r="46" spans="1:16" ht="15" hidden="1" customHeight="1" x14ac:dyDescent="0.25">
      <c r="A46" s="15" t="s">
        <v>5</v>
      </c>
      <c r="B46" s="16">
        <v>120253</v>
      </c>
      <c r="C46" s="59">
        <v>0.5</v>
      </c>
      <c r="D46" s="17">
        <v>1505</v>
      </c>
      <c r="E46" s="67">
        <v>114.73</v>
      </c>
      <c r="F46" s="43">
        <v>114.73</v>
      </c>
      <c r="G46" s="56">
        <v>114.73</v>
      </c>
      <c r="H46" s="15">
        <f t="shared" si="4"/>
        <v>0</v>
      </c>
      <c r="I46" s="17">
        <f t="shared" si="7"/>
        <v>0</v>
      </c>
      <c r="J46" s="69">
        <f t="shared" si="2"/>
        <v>120253</v>
      </c>
      <c r="P46" s="64"/>
    </row>
    <row r="47" spans="1:16" ht="15" hidden="1" customHeight="1" x14ac:dyDescent="0.25">
      <c r="A47" s="15" t="s">
        <v>5</v>
      </c>
      <c r="B47" s="16">
        <v>119390</v>
      </c>
      <c r="C47" s="59">
        <v>0.5</v>
      </c>
      <c r="D47" s="17">
        <v>1505</v>
      </c>
      <c r="E47" s="67">
        <v>114.29</v>
      </c>
      <c r="F47" s="43">
        <v>114.29</v>
      </c>
      <c r="G47" s="56">
        <v>114.29</v>
      </c>
      <c r="H47" s="15">
        <f t="shared" si="4"/>
        <v>0</v>
      </c>
      <c r="I47" s="17">
        <f t="shared" si="7"/>
        <v>0</v>
      </c>
      <c r="J47" s="69">
        <f t="shared" si="2"/>
        <v>119390</v>
      </c>
      <c r="P47" s="64"/>
    </row>
    <row r="48" spans="1:16" ht="15" hidden="1" customHeight="1" x14ac:dyDescent="0.25">
      <c r="A48" s="15" t="s">
        <v>5</v>
      </c>
      <c r="B48" s="16">
        <v>118660</v>
      </c>
      <c r="C48" s="59">
        <v>0.5</v>
      </c>
      <c r="D48" s="17">
        <v>1687</v>
      </c>
      <c r="E48" s="67">
        <v>113.75</v>
      </c>
      <c r="F48" s="43">
        <v>113.75</v>
      </c>
      <c r="G48" s="56">
        <v>113.75</v>
      </c>
      <c r="H48" s="15">
        <f t="shared" si="4"/>
        <v>0</v>
      </c>
      <c r="I48" s="17">
        <f t="shared" si="7"/>
        <v>0</v>
      </c>
      <c r="J48" s="69">
        <f t="shared" si="2"/>
        <v>118660</v>
      </c>
      <c r="P48" s="64"/>
    </row>
    <row r="49" spans="1:16" ht="15" hidden="1" customHeight="1" x14ac:dyDescent="0.25">
      <c r="A49" s="15" t="s">
        <v>5</v>
      </c>
      <c r="B49" s="16">
        <v>117779</v>
      </c>
      <c r="C49" s="59">
        <v>0.5</v>
      </c>
      <c r="D49" s="17">
        <v>1925</v>
      </c>
      <c r="E49" s="67">
        <v>112.85</v>
      </c>
      <c r="F49" s="43">
        <v>112.85</v>
      </c>
      <c r="G49" s="56">
        <v>112.85</v>
      </c>
      <c r="H49" s="15">
        <f t="shared" si="4"/>
        <v>0</v>
      </c>
      <c r="I49" s="17">
        <f t="shared" si="7"/>
        <v>0</v>
      </c>
      <c r="J49" s="69">
        <f t="shared" si="2"/>
        <v>117779</v>
      </c>
      <c r="P49" s="64"/>
    </row>
    <row r="50" spans="1:16" ht="15" hidden="1" customHeight="1" x14ac:dyDescent="0.25">
      <c r="A50" s="15" t="s">
        <v>5</v>
      </c>
      <c r="B50" s="16">
        <v>116759</v>
      </c>
      <c r="C50" s="59">
        <v>0.5</v>
      </c>
      <c r="D50" s="17">
        <v>1944</v>
      </c>
      <c r="E50" s="67">
        <v>111.85</v>
      </c>
      <c r="F50" s="43">
        <v>111.84</v>
      </c>
      <c r="G50" s="56">
        <v>111.85</v>
      </c>
      <c r="H50" s="15">
        <f t="shared" si="4"/>
        <v>-9.9999999999909051E-3</v>
      </c>
      <c r="I50" s="17">
        <f t="shared" si="7"/>
        <v>0</v>
      </c>
      <c r="J50" s="69">
        <f t="shared" si="2"/>
        <v>116759</v>
      </c>
      <c r="P50" s="64"/>
    </row>
    <row r="51" spans="1:16" ht="15" hidden="1" customHeight="1" x14ac:dyDescent="0.25">
      <c r="A51" s="15" t="s">
        <v>5</v>
      </c>
      <c r="B51" s="16">
        <v>116680</v>
      </c>
      <c r="C51" s="59">
        <v>0.5</v>
      </c>
      <c r="D51" s="17">
        <v>1916</v>
      </c>
      <c r="E51" s="67">
        <v>111.73</v>
      </c>
      <c r="F51" s="43">
        <v>111.73</v>
      </c>
      <c r="G51" s="56">
        <v>111.73</v>
      </c>
      <c r="H51" s="15">
        <f t="shared" si="4"/>
        <v>0</v>
      </c>
      <c r="I51" s="17">
        <f t="shared" si="7"/>
        <v>0</v>
      </c>
      <c r="J51" s="69">
        <f t="shared" si="2"/>
        <v>116680</v>
      </c>
    </row>
    <row r="52" spans="1:16" ht="15" hidden="1" customHeight="1" x14ac:dyDescent="0.25">
      <c r="A52" s="15" t="s">
        <v>5</v>
      </c>
      <c r="B52" s="16">
        <v>116605.5</v>
      </c>
      <c r="C52" s="59">
        <v>0.5</v>
      </c>
      <c r="D52" s="17" t="s">
        <v>9</v>
      </c>
      <c r="E52" s="102"/>
      <c r="F52" s="102"/>
      <c r="G52" s="102"/>
      <c r="H52" s="19"/>
      <c r="I52" s="18"/>
      <c r="J52" s="69">
        <f t="shared" si="2"/>
        <v>116605.5</v>
      </c>
      <c r="P52" s="64"/>
    </row>
    <row r="53" spans="1:16" ht="15" hidden="1" customHeight="1" x14ac:dyDescent="0.25">
      <c r="A53" s="15" t="s">
        <v>5</v>
      </c>
      <c r="B53" s="16">
        <v>116529</v>
      </c>
      <c r="C53" s="59">
        <v>0.5</v>
      </c>
      <c r="D53" s="17">
        <v>1916</v>
      </c>
      <c r="E53" s="67">
        <v>110.89</v>
      </c>
      <c r="F53" s="43">
        <v>110.89</v>
      </c>
      <c r="G53" s="56">
        <v>110.89</v>
      </c>
      <c r="H53" s="15">
        <f t="shared" si="4"/>
        <v>0</v>
      </c>
      <c r="I53" s="17">
        <f t="shared" ref="I53:I65" si="8">G53-E53</f>
        <v>0</v>
      </c>
      <c r="J53" s="69">
        <f t="shared" si="2"/>
        <v>116529</v>
      </c>
      <c r="P53" s="64"/>
    </row>
    <row r="54" spans="1:16" ht="15" hidden="1" customHeight="1" x14ac:dyDescent="0.25">
      <c r="A54" s="15" t="s">
        <v>5</v>
      </c>
      <c r="B54" s="16">
        <v>116453</v>
      </c>
      <c r="C54" s="59">
        <v>0.5</v>
      </c>
      <c r="D54" s="17">
        <v>1976</v>
      </c>
      <c r="E54" s="67">
        <v>110.8</v>
      </c>
      <c r="F54" s="43">
        <v>110.8</v>
      </c>
      <c r="G54" s="56">
        <v>110.8</v>
      </c>
      <c r="H54" s="15">
        <f t="shared" si="4"/>
        <v>0</v>
      </c>
      <c r="I54" s="17">
        <f t="shared" si="8"/>
        <v>0</v>
      </c>
      <c r="J54" s="69">
        <f t="shared" si="2"/>
        <v>116453</v>
      </c>
      <c r="P54" s="64"/>
    </row>
    <row r="55" spans="1:16" ht="15" hidden="1" customHeight="1" x14ac:dyDescent="0.25">
      <c r="A55" s="15" t="s">
        <v>5</v>
      </c>
      <c r="B55" s="16">
        <v>115807</v>
      </c>
      <c r="C55" s="59">
        <v>0.5</v>
      </c>
      <c r="D55" s="17">
        <v>2059</v>
      </c>
      <c r="E55" s="67">
        <v>109.9</v>
      </c>
      <c r="F55" s="43">
        <v>109.9</v>
      </c>
      <c r="G55" s="56">
        <v>109.9</v>
      </c>
      <c r="H55" s="15">
        <f t="shared" si="4"/>
        <v>0</v>
      </c>
      <c r="I55" s="17">
        <f t="shared" si="8"/>
        <v>0</v>
      </c>
      <c r="J55" s="69">
        <f t="shared" si="2"/>
        <v>115807</v>
      </c>
      <c r="P55" s="64"/>
    </row>
    <row r="56" spans="1:16" ht="15" hidden="1" customHeight="1" x14ac:dyDescent="0.25">
      <c r="A56" s="15" t="s">
        <v>5</v>
      </c>
      <c r="B56" s="16">
        <v>114948</v>
      </c>
      <c r="C56" s="59">
        <v>0.5</v>
      </c>
      <c r="D56" s="17">
        <v>2130</v>
      </c>
      <c r="E56" s="67">
        <v>109.6</v>
      </c>
      <c r="F56" s="43">
        <v>109.6</v>
      </c>
      <c r="G56" s="56">
        <v>109.6</v>
      </c>
      <c r="H56" s="15">
        <f t="shared" si="4"/>
        <v>0</v>
      </c>
      <c r="I56" s="17">
        <f t="shared" si="8"/>
        <v>0</v>
      </c>
      <c r="J56" s="69">
        <f t="shared" si="2"/>
        <v>114948</v>
      </c>
      <c r="P56" s="64"/>
    </row>
    <row r="57" spans="1:16" ht="15" hidden="1" customHeight="1" x14ac:dyDescent="0.25">
      <c r="A57" s="15" t="s">
        <v>5</v>
      </c>
      <c r="B57" s="16">
        <v>114246</v>
      </c>
      <c r="C57" s="59">
        <v>0.5</v>
      </c>
      <c r="D57" s="17">
        <v>2252</v>
      </c>
      <c r="E57" s="67">
        <v>109.56</v>
      </c>
      <c r="F57" s="43">
        <v>109.56</v>
      </c>
      <c r="G57" s="56">
        <v>109.56</v>
      </c>
      <c r="H57" s="15">
        <f t="shared" si="4"/>
        <v>0</v>
      </c>
      <c r="I57" s="17">
        <f t="shared" si="8"/>
        <v>0</v>
      </c>
      <c r="J57" s="69">
        <f t="shared" si="2"/>
        <v>114246</v>
      </c>
      <c r="P57" s="64"/>
    </row>
    <row r="58" spans="1:16" ht="15" hidden="1" customHeight="1" x14ac:dyDescent="0.25">
      <c r="A58" s="15" t="s">
        <v>5</v>
      </c>
      <c r="B58" s="16">
        <v>113821</v>
      </c>
      <c r="C58" s="59">
        <v>0.5</v>
      </c>
      <c r="D58" s="17">
        <v>2252</v>
      </c>
      <c r="E58" s="67">
        <v>109.32</v>
      </c>
      <c r="F58" s="43">
        <v>109.31</v>
      </c>
      <c r="G58" s="56">
        <v>109.32</v>
      </c>
      <c r="H58" s="15">
        <f t="shared" si="4"/>
        <v>-9.9999999999909051E-3</v>
      </c>
      <c r="I58" s="17">
        <f t="shared" si="8"/>
        <v>0</v>
      </c>
      <c r="J58" s="69">
        <f t="shared" si="2"/>
        <v>113821</v>
      </c>
      <c r="P58" s="64"/>
    </row>
    <row r="59" spans="1:16" ht="15" hidden="1" customHeight="1" x14ac:dyDescent="0.25">
      <c r="A59" s="15" t="s">
        <v>5</v>
      </c>
      <c r="B59" s="16">
        <v>113668</v>
      </c>
      <c r="C59" s="59">
        <v>0.5</v>
      </c>
      <c r="D59" s="17">
        <v>2252</v>
      </c>
      <c r="E59" s="67">
        <v>109.14</v>
      </c>
      <c r="F59" s="43">
        <v>109.13</v>
      </c>
      <c r="G59" s="56">
        <v>109.14</v>
      </c>
      <c r="H59" s="15">
        <f t="shared" si="4"/>
        <v>-1.0000000000005116E-2</v>
      </c>
      <c r="I59" s="17">
        <f t="shared" si="8"/>
        <v>0</v>
      </c>
      <c r="J59" s="69">
        <f t="shared" si="2"/>
        <v>113668</v>
      </c>
      <c r="P59" s="64"/>
    </row>
    <row r="60" spans="1:16" ht="15" hidden="1" customHeight="1" x14ac:dyDescent="0.25">
      <c r="A60" s="15" t="s">
        <v>5</v>
      </c>
      <c r="B60" s="16">
        <v>113632</v>
      </c>
      <c r="C60" s="59">
        <v>0.5</v>
      </c>
      <c r="D60" s="17">
        <v>2252</v>
      </c>
      <c r="E60" s="67">
        <v>109.13</v>
      </c>
      <c r="F60" s="43">
        <v>109.12</v>
      </c>
      <c r="G60" s="56">
        <v>109.13</v>
      </c>
      <c r="H60" s="15">
        <f t="shared" si="4"/>
        <v>-9.9999999999909051E-3</v>
      </c>
      <c r="I60" s="17">
        <f t="shared" si="8"/>
        <v>0</v>
      </c>
      <c r="J60" s="69">
        <f t="shared" si="2"/>
        <v>113632</v>
      </c>
      <c r="P60" s="64"/>
    </row>
    <row r="61" spans="1:16" ht="15" hidden="1" customHeight="1" x14ac:dyDescent="0.25">
      <c r="A61" s="15" t="s">
        <v>5</v>
      </c>
      <c r="B61" s="16">
        <v>113539</v>
      </c>
      <c r="C61" s="59">
        <v>0.5</v>
      </c>
      <c r="D61" s="17">
        <v>2252</v>
      </c>
      <c r="E61" s="67">
        <v>109.09</v>
      </c>
      <c r="F61" s="43">
        <v>109.09</v>
      </c>
      <c r="G61" s="56">
        <v>109.09</v>
      </c>
      <c r="H61" s="15">
        <f t="shared" si="4"/>
        <v>0</v>
      </c>
      <c r="I61" s="17">
        <f t="shared" si="8"/>
        <v>0</v>
      </c>
      <c r="J61" s="69">
        <f t="shared" si="2"/>
        <v>113539</v>
      </c>
      <c r="P61" s="64"/>
    </row>
    <row r="62" spans="1:16" ht="15" hidden="1" customHeight="1" x14ac:dyDescent="0.25">
      <c r="A62" s="15" t="s">
        <v>5</v>
      </c>
      <c r="B62" s="16">
        <v>113080</v>
      </c>
      <c r="C62" s="59">
        <v>0.5</v>
      </c>
      <c r="D62" s="17">
        <v>2373</v>
      </c>
      <c r="E62" s="67">
        <v>108.83</v>
      </c>
      <c r="F62" s="43">
        <v>108.83</v>
      </c>
      <c r="G62" s="56">
        <v>108.83</v>
      </c>
      <c r="H62" s="15">
        <f t="shared" si="4"/>
        <v>0</v>
      </c>
      <c r="I62" s="17">
        <f t="shared" si="8"/>
        <v>0</v>
      </c>
      <c r="J62" s="69">
        <f t="shared" si="2"/>
        <v>113080</v>
      </c>
      <c r="P62" s="64"/>
    </row>
    <row r="63" spans="1:16" ht="15" hidden="1" customHeight="1" x14ac:dyDescent="0.25">
      <c r="A63" s="15" t="s">
        <v>5</v>
      </c>
      <c r="B63" s="16">
        <v>112547</v>
      </c>
      <c r="C63" s="59">
        <v>0.5</v>
      </c>
      <c r="D63" s="17">
        <v>2373</v>
      </c>
      <c r="E63" s="67">
        <v>108.57</v>
      </c>
      <c r="F63" s="43">
        <v>108.57</v>
      </c>
      <c r="G63" s="56">
        <v>108.57</v>
      </c>
      <c r="H63" s="15">
        <f t="shared" si="4"/>
        <v>0</v>
      </c>
      <c r="I63" s="17">
        <f t="shared" si="8"/>
        <v>0</v>
      </c>
      <c r="J63" s="69">
        <f t="shared" si="2"/>
        <v>112547</v>
      </c>
      <c r="P63" s="64"/>
    </row>
    <row r="64" spans="1:16" ht="15" hidden="1" customHeight="1" thickBot="1" x14ac:dyDescent="0.3">
      <c r="A64" s="103" t="s">
        <v>5</v>
      </c>
      <c r="B64" s="104">
        <v>111983</v>
      </c>
      <c r="C64" s="105">
        <v>0.5</v>
      </c>
      <c r="D64" s="106">
        <v>2510</v>
      </c>
      <c r="E64" s="107">
        <v>108.29</v>
      </c>
      <c r="F64" s="65">
        <v>108.29</v>
      </c>
      <c r="G64" s="108">
        <v>108.29</v>
      </c>
      <c r="H64" s="103">
        <f t="shared" si="4"/>
        <v>0</v>
      </c>
      <c r="I64" s="106">
        <f t="shared" si="8"/>
        <v>0</v>
      </c>
      <c r="J64" s="69">
        <f t="shared" si="2"/>
        <v>111983</v>
      </c>
      <c r="P64" s="64"/>
    </row>
    <row r="65" spans="1:16" x14ac:dyDescent="0.25">
      <c r="A65" s="9" t="s">
        <v>5</v>
      </c>
      <c r="B65" s="8">
        <v>111861</v>
      </c>
      <c r="C65" s="58">
        <v>0.5</v>
      </c>
      <c r="D65" s="110">
        <v>2510</v>
      </c>
      <c r="E65" s="119">
        <v>108.17</v>
      </c>
      <c r="F65" s="42">
        <v>108.17</v>
      </c>
      <c r="G65" s="120">
        <v>108.17</v>
      </c>
      <c r="H65" s="113">
        <f t="shared" si="4"/>
        <v>0</v>
      </c>
      <c r="I65" s="10">
        <f t="shared" si="8"/>
        <v>0</v>
      </c>
      <c r="J65" s="69">
        <f t="shared" si="2"/>
        <v>111861</v>
      </c>
    </row>
    <row r="66" spans="1:16" x14ac:dyDescent="0.25">
      <c r="A66" s="15" t="s">
        <v>5</v>
      </c>
      <c r="B66" s="16">
        <v>111833.5</v>
      </c>
      <c r="C66" s="59">
        <v>0.5</v>
      </c>
      <c r="D66" s="111" t="s">
        <v>9</v>
      </c>
      <c r="E66" s="146" t="s">
        <v>42</v>
      </c>
      <c r="F66" s="147"/>
      <c r="G66" s="148"/>
      <c r="H66" s="114"/>
      <c r="I66" s="18"/>
      <c r="J66" s="69">
        <f t="shared" si="2"/>
        <v>111833.5</v>
      </c>
      <c r="P66" s="64"/>
    </row>
    <row r="67" spans="1:16" x14ac:dyDescent="0.25">
      <c r="A67" s="15" t="s">
        <v>5</v>
      </c>
      <c r="B67" s="16">
        <v>111799</v>
      </c>
      <c r="C67" s="59">
        <v>0.5</v>
      </c>
      <c r="D67" s="111">
        <v>2510</v>
      </c>
      <c r="E67" s="121">
        <v>107.85</v>
      </c>
      <c r="F67" s="43">
        <v>107.85</v>
      </c>
      <c r="G67" s="122">
        <v>107.85</v>
      </c>
      <c r="H67" s="115">
        <f t="shared" si="4"/>
        <v>0</v>
      </c>
      <c r="I67" s="17">
        <f t="shared" ref="I67:I72" si="9">G67-E67</f>
        <v>0</v>
      </c>
      <c r="J67" s="69">
        <f t="shared" si="2"/>
        <v>111799</v>
      </c>
      <c r="P67" s="64"/>
    </row>
    <row r="68" spans="1:16" x14ac:dyDescent="0.25">
      <c r="A68" s="15" t="s">
        <v>5</v>
      </c>
      <c r="B68" s="16">
        <v>111699</v>
      </c>
      <c r="C68" s="59">
        <v>0.5</v>
      </c>
      <c r="D68" s="111">
        <v>2510</v>
      </c>
      <c r="E68" s="121">
        <v>107.8</v>
      </c>
      <c r="F68" s="43">
        <v>107.79</v>
      </c>
      <c r="G68" s="122">
        <v>107.8</v>
      </c>
      <c r="H68" s="115">
        <f t="shared" si="4"/>
        <v>-9.9999999999909051E-3</v>
      </c>
      <c r="I68" s="17">
        <f t="shared" si="9"/>
        <v>0</v>
      </c>
      <c r="J68" s="69">
        <f t="shared" si="2"/>
        <v>111699</v>
      </c>
      <c r="P68" s="64"/>
    </row>
    <row r="69" spans="1:16" x14ac:dyDescent="0.25">
      <c r="A69" s="15" t="s">
        <v>5</v>
      </c>
      <c r="B69" s="16">
        <v>111409</v>
      </c>
      <c r="C69" s="59">
        <v>0.5</v>
      </c>
      <c r="D69" s="111">
        <v>2510</v>
      </c>
      <c r="E69" s="121">
        <v>107.64</v>
      </c>
      <c r="F69" s="43">
        <v>107.63</v>
      </c>
      <c r="G69" s="122">
        <v>107.64</v>
      </c>
      <c r="H69" s="115">
        <f t="shared" si="4"/>
        <v>-1.0000000000005116E-2</v>
      </c>
      <c r="I69" s="17">
        <f t="shared" si="9"/>
        <v>0</v>
      </c>
      <c r="J69" s="69">
        <f t="shared" ref="J69:J130" si="10">B69</f>
        <v>111409</v>
      </c>
      <c r="P69" s="64"/>
    </row>
    <row r="70" spans="1:16" x14ac:dyDescent="0.25">
      <c r="A70" s="15" t="s">
        <v>5</v>
      </c>
      <c r="B70" s="16">
        <v>110813</v>
      </c>
      <c r="C70" s="59">
        <v>0.5</v>
      </c>
      <c r="D70" s="111">
        <v>2553</v>
      </c>
      <c r="E70" s="121">
        <v>107.26</v>
      </c>
      <c r="F70" s="43">
        <v>107.26</v>
      </c>
      <c r="G70" s="122">
        <v>107.26</v>
      </c>
      <c r="H70" s="115">
        <f t="shared" si="4"/>
        <v>0</v>
      </c>
      <c r="I70" s="17">
        <f t="shared" si="9"/>
        <v>0</v>
      </c>
      <c r="J70" s="69">
        <f t="shared" si="10"/>
        <v>110813</v>
      </c>
      <c r="P70" s="64"/>
    </row>
    <row r="71" spans="1:16" x14ac:dyDescent="0.25">
      <c r="A71" s="15" t="s">
        <v>5</v>
      </c>
      <c r="B71" s="16">
        <v>110549</v>
      </c>
      <c r="C71" s="59">
        <v>0.5</v>
      </c>
      <c r="D71" s="111">
        <v>2553</v>
      </c>
      <c r="E71" s="121">
        <v>107.1</v>
      </c>
      <c r="F71" s="43">
        <v>107.1</v>
      </c>
      <c r="G71" s="122">
        <v>107.1</v>
      </c>
      <c r="H71" s="115">
        <f t="shared" si="4"/>
        <v>0</v>
      </c>
      <c r="I71" s="17">
        <f t="shared" si="9"/>
        <v>0</v>
      </c>
      <c r="J71" s="69">
        <f t="shared" si="10"/>
        <v>110549</v>
      </c>
      <c r="P71" s="64"/>
    </row>
    <row r="72" spans="1:16" x14ac:dyDescent="0.25">
      <c r="A72" s="15" t="s">
        <v>5</v>
      </c>
      <c r="B72" s="16">
        <v>110454</v>
      </c>
      <c r="C72" s="59">
        <v>0.5</v>
      </c>
      <c r="D72" s="111">
        <v>2676</v>
      </c>
      <c r="E72" s="121">
        <v>107.04</v>
      </c>
      <c r="F72" s="43">
        <v>107.04</v>
      </c>
      <c r="G72" s="122">
        <v>107.04</v>
      </c>
      <c r="H72" s="115">
        <f t="shared" si="4"/>
        <v>0</v>
      </c>
      <c r="I72" s="17">
        <f t="shared" si="9"/>
        <v>0</v>
      </c>
      <c r="J72" s="69">
        <f t="shared" si="10"/>
        <v>110454</v>
      </c>
    </row>
    <row r="73" spans="1:16" x14ac:dyDescent="0.25">
      <c r="A73" s="15" t="s">
        <v>5</v>
      </c>
      <c r="B73" s="16">
        <v>110399</v>
      </c>
      <c r="C73" s="59">
        <v>0.5</v>
      </c>
      <c r="D73" s="111" t="s">
        <v>9</v>
      </c>
      <c r="E73" s="146" t="s">
        <v>41</v>
      </c>
      <c r="F73" s="147"/>
      <c r="G73" s="148"/>
      <c r="H73" s="114"/>
      <c r="I73" s="18"/>
      <c r="J73" s="69">
        <f t="shared" si="10"/>
        <v>110399</v>
      </c>
      <c r="P73" s="64"/>
    </row>
    <row r="74" spans="1:16" x14ac:dyDescent="0.25">
      <c r="A74" s="15" t="s">
        <v>5</v>
      </c>
      <c r="B74" s="16">
        <v>110346</v>
      </c>
      <c r="C74" s="59">
        <v>0.5</v>
      </c>
      <c r="D74" s="111">
        <v>2676</v>
      </c>
      <c r="E74" s="121">
        <v>106.46</v>
      </c>
      <c r="F74" s="43">
        <v>106.46</v>
      </c>
      <c r="G74" s="122">
        <v>106.46</v>
      </c>
      <c r="H74" s="115">
        <f>F74-E74</f>
        <v>0</v>
      </c>
      <c r="I74" s="17">
        <f>G74-E74</f>
        <v>0</v>
      </c>
      <c r="J74" s="69">
        <f t="shared" si="10"/>
        <v>110346</v>
      </c>
      <c r="P74" s="64"/>
    </row>
    <row r="75" spans="1:16" x14ac:dyDescent="0.25">
      <c r="A75" s="15" t="s">
        <v>5</v>
      </c>
      <c r="B75" s="16">
        <v>110243</v>
      </c>
      <c r="C75" s="59">
        <v>0.5</v>
      </c>
      <c r="D75" s="111">
        <v>2676</v>
      </c>
      <c r="E75" s="121">
        <v>106.33</v>
      </c>
      <c r="F75" s="43">
        <v>106.33</v>
      </c>
      <c r="G75" s="122">
        <v>106.33</v>
      </c>
      <c r="H75" s="115">
        <f t="shared" si="4"/>
        <v>0</v>
      </c>
      <c r="I75" s="17">
        <f>G75-E75</f>
        <v>0</v>
      </c>
      <c r="J75" s="69">
        <f t="shared" si="10"/>
        <v>110243</v>
      </c>
      <c r="P75" s="64"/>
    </row>
    <row r="76" spans="1:16" x14ac:dyDescent="0.25">
      <c r="A76" s="15" t="s">
        <v>5</v>
      </c>
      <c r="B76" s="16">
        <v>109208</v>
      </c>
      <c r="C76" s="59">
        <v>0.5</v>
      </c>
      <c r="D76" s="111">
        <v>2676</v>
      </c>
      <c r="E76" s="121">
        <v>105.01</v>
      </c>
      <c r="F76" s="43">
        <v>105.01</v>
      </c>
      <c r="G76" s="122">
        <v>105.01</v>
      </c>
      <c r="H76" s="115">
        <f t="shared" si="4"/>
        <v>0</v>
      </c>
      <c r="I76" s="17">
        <f>G76-E76</f>
        <v>0</v>
      </c>
      <c r="J76" s="69">
        <f t="shared" si="10"/>
        <v>109208</v>
      </c>
      <c r="P76" s="64"/>
    </row>
    <row r="77" spans="1:16" x14ac:dyDescent="0.25">
      <c r="A77" s="15" t="s">
        <v>5</v>
      </c>
      <c r="B77" s="16">
        <v>108454</v>
      </c>
      <c r="C77" s="59">
        <v>0.5</v>
      </c>
      <c r="D77" s="111">
        <v>2676</v>
      </c>
      <c r="E77" s="121">
        <v>103.81</v>
      </c>
      <c r="F77" s="43">
        <v>103.79</v>
      </c>
      <c r="G77" s="122">
        <v>103.81</v>
      </c>
      <c r="H77" s="115">
        <f t="shared" si="4"/>
        <v>-1.9999999999996021E-2</v>
      </c>
      <c r="I77" s="17">
        <f>G77-E77</f>
        <v>0</v>
      </c>
      <c r="J77" s="69">
        <f t="shared" si="10"/>
        <v>108454</v>
      </c>
      <c r="P77" s="64"/>
    </row>
    <row r="78" spans="1:16" x14ac:dyDescent="0.25">
      <c r="A78" s="15" t="s">
        <v>5</v>
      </c>
      <c r="B78" s="16">
        <v>108354</v>
      </c>
      <c r="C78" s="59">
        <v>0.5</v>
      </c>
      <c r="D78" s="111">
        <v>2676</v>
      </c>
      <c r="E78" s="121">
        <v>103.65</v>
      </c>
      <c r="F78" s="43">
        <v>103.63</v>
      </c>
      <c r="G78" s="122">
        <v>103.65</v>
      </c>
      <c r="H78" s="115">
        <f t="shared" si="4"/>
        <v>-2.0000000000010232E-2</v>
      </c>
      <c r="I78" s="17">
        <f>G78-E78</f>
        <v>0</v>
      </c>
      <c r="J78" s="69">
        <f t="shared" si="10"/>
        <v>108354</v>
      </c>
    </row>
    <row r="79" spans="1:16" x14ac:dyDescent="0.25">
      <c r="A79" s="15" t="s">
        <v>5</v>
      </c>
      <c r="B79" s="16">
        <v>108339</v>
      </c>
      <c r="C79" s="59">
        <v>0.5</v>
      </c>
      <c r="D79" s="111" t="s">
        <v>9</v>
      </c>
      <c r="E79" s="146" t="s">
        <v>37</v>
      </c>
      <c r="F79" s="147"/>
      <c r="G79" s="148"/>
      <c r="H79" s="114"/>
      <c r="I79" s="18"/>
      <c r="J79" s="69">
        <f t="shared" si="10"/>
        <v>108339</v>
      </c>
      <c r="P79" s="64"/>
    </row>
    <row r="80" spans="1:16" x14ac:dyDescent="0.25">
      <c r="A80" s="15" t="s">
        <v>5</v>
      </c>
      <c r="B80" s="16">
        <v>108323</v>
      </c>
      <c r="C80" s="59">
        <v>0.5</v>
      </c>
      <c r="D80" s="111">
        <v>2676</v>
      </c>
      <c r="E80" s="121">
        <v>103.51</v>
      </c>
      <c r="F80" s="43">
        <v>103.49</v>
      </c>
      <c r="G80" s="122">
        <v>103.51</v>
      </c>
      <c r="H80" s="115">
        <f t="shared" si="4"/>
        <v>-2.0000000000010232E-2</v>
      </c>
      <c r="I80" s="17">
        <f t="shared" ref="I80:I119" si="11">G80-E80</f>
        <v>0</v>
      </c>
      <c r="J80" s="69">
        <f t="shared" si="10"/>
        <v>108323</v>
      </c>
      <c r="P80" s="64"/>
    </row>
    <row r="81" spans="1:16" x14ac:dyDescent="0.25">
      <c r="A81" s="15" t="s">
        <v>5</v>
      </c>
      <c r="B81" s="16">
        <v>108221</v>
      </c>
      <c r="C81" s="59">
        <v>0.5</v>
      </c>
      <c r="D81" s="111">
        <v>2826</v>
      </c>
      <c r="E81" s="121">
        <v>103.29</v>
      </c>
      <c r="F81" s="43">
        <v>103.27</v>
      </c>
      <c r="G81" s="122">
        <v>103.29</v>
      </c>
      <c r="H81" s="115">
        <f t="shared" si="4"/>
        <v>-2.0000000000010232E-2</v>
      </c>
      <c r="I81" s="17">
        <f t="shared" si="11"/>
        <v>0</v>
      </c>
      <c r="J81" s="69">
        <f t="shared" si="10"/>
        <v>108221</v>
      </c>
      <c r="P81" s="64"/>
    </row>
    <row r="82" spans="1:16" x14ac:dyDescent="0.25">
      <c r="A82" s="15" t="s">
        <v>5</v>
      </c>
      <c r="B82" s="16">
        <v>107598</v>
      </c>
      <c r="C82" s="59">
        <v>0.5</v>
      </c>
      <c r="D82" s="111">
        <v>2826</v>
      </c>
      <c r="E82" s="121">
        <v>102.29</v>
      </c>
      <c r="F82" s="43">
        <v>102.25</v>
      </c>
      <c r="G82" s="122">
        <v>102.29</v>
      </c>
      <c r="H82" s="115">
        <f>F82-E82</f>
        <v>-4.0000000000006253E-2</v>
      </c>
      <c r="I82" s="17">
        <f t="shared" si="11"/>
        <v>0</v>
      </c>
      <c r="J82" s="69">
        <f t="shared" si="10"/>
        <v>107598</v>
      </c>
      <c r="P82" s="64"/>
    </row>
    <row r="83" spans="1:16" x14ac:dyDescent="0.25">
      <c r="A83" s="15" t="s">
        <v>5</v>
      </c>
      <c r="B83" s="16">
        <v>106727</v>
      </c>
      <c r="C83" s="59">
        <v>0.5</v>
      </c>
      <c r="D83" s="111">
        <v>2826</v>
      </c>
      <c r="E83" s="121">
        <v>101.41</v>
      </c>
      <c r="F83" s="43">
        <v>101.35</v>
      </c>
      <c r="G83" s="122">
        <v>101.41</v>
      </c>
      <c r="H83" s="115">
        <f t="shared" ref="H83:H119" si="12">F83-E83</f>
        <v>-6.0000000000002274E-2</v>
      </c>
      <c r="I83" s="17">
        <f t="shared" si="11"/>
        <v>0</v>
      </c>
      <c r="J83" s="69">
        <f t="shared" si="10"/>
        <v>106727</v>
      </c>
      <c r="P83" s="64"/>
    </row>
    <row r="84" spans="1:16" x14ac:dyDescent="0.25">
      <c r="A84" s="15" t="s">
        <v>5</v>
      </c>
      <c r="B84" s="16">
        <v>105640</v>
      </c>
      <c r="C84" s="59">
        <v>0.5</v>
      </c>
      <c r="D84" s="111">
        <v>2826</v>
      </c>
      <c r="E84" s="121">
        <v>100.49</v>
      </c>
      <c r="F84" s="43">
        <v>100.38</v>
      </c>
      <c r="G84" s="122">
        <v>100.49</v>
      </c>
      <c r="H84" s="115">
        <f t="shared" si="12"/>
        <v>-0.10999999999999943</v>
      </c>
      <c r="I84" s="17">
        <f t="shared" si="11"/>
        <v>0</v>
      </c>
      <c r="J84" s="69">
        <f t="shared" si="10"/>
        <v>105640</v>
      </c>
      <c r="P84" s="64"/>
    </row>
    <row r="85" spans="1:16" x14ac:dyDescent="0.25">
      <c r="A85" s="15" t="s">
        <v>6</v>
      </c>
      <c r="B85" s="16">
        <v>105083</v>
      </c>
      <c r="C85" s="59">
        <v>0.5</v>
      </c>
      <c r="D85" s="111">
        <v>2859</v>
      </c>
      <c r="E85" s="121">
        <v>99.96</v>
      </c>
      <c r="F85" s="43">
        <v>99.81</v>
      </c>
      <c r="G85" s="122">
        <v>99.96</v>
      </c>
      <c r="H85" s="115">
        <f t="shared" si="12"/>
        <v>-0.14999999999999147</v>
      </c>
      <c r="I85" s="17">
        <f t="shared" si="11"/>
        <v>0</v>
      </c>
      <c r="J85" s="69">
        <f t="shared" si="10"/>
        <v>105083</v>
      </c>
      <c r="P85" s="64"/>
    </row>
    <row r="86" spans="1:16" x14ac:dyDescent="0.25">
      <c r="A86" s="15" t="s">
        <v>6</v>
      </c>
      <c r="B86" s="16">
        <v>104805</v>
      </c>
      <c r="C86" s="59">
        <v>0.5</v>
      </c>
      <c r="D86" s="111">
        <v>2876</v>
      </c>
      <c r="E86" s="121">
        <v>99.66</v>
      </c>
      <c r="F86" s="43">
        <v>99.49</v>
      </c>
      <c r="G86" s="122">
        <v>99.65</v>
      </c>
      <c r="H86" s="115">
        <f t="shared" si="12"/>
        <v>-0.17000000000000171</v>
      </c>
      <c r="I86" s="17">
        <f t="shared" si="11"/>
        <v>-9.9999999999909051E-3</v>
      </c>
      <c r="J86" s="69">
        <f t="shared" si="10"/>
        <v>104805</v>
      </c>
      <c r="P86" s="64"/>
    </row>
    <row r="87" spans="1:16" x14ac:dyDescent="0.25">
      <c r="A87" s="15" t="s">
        <v>7</v>
      </c>
      <c r="B87" s="16">
        <v>104527</v>
      </c>
      <c r="C87" s="59">
        <v>0.5</v>
      </c>
      <c r="D87" s="111">
        <v>2171</v>
      </c>
      <c r="E87" s="121">
        <v>99.5</v>
      </c>
      <c r="F87" s="43">
        <v>99.32</v>
      </c>
      <c r="G87" s="122">
        <v>99.5</v>
      </c>
      <c r="H87" s="115">
        <f t="shared" si="12"/>
        <v>-0.18000000000000682</v>
      </c>
      <c r="I87" s="17">
        <f t="shared" si="11"/>
        <v>0</v>
      </c>
      <c r="J87" s="69">
        <f t="shared" si="10"/>
        <v>104527</v>
      </c>
      <c r="P87" s="64"/>
    </row>
    <row r="88" spans="1:16" x14ac:dyDescent="0.25">
      <c r="A88" s="15" t="s">
        <v>7</v>
      </c>
      <c r="B88" s="16">
        <v>103364</v>
      </c>
      <c r="C88" s="59">
        <v>0.5</v>
      </c>
      <c r="D88" s="111">
        <v>2306</v>
      </c>
      <c r="E88" s="121">
        <v>98.82</v>
      </c>
      <c r="F88" s="43">
        <v>98.55</v>
      </c>
      <c r="G88" s="122">
        <v>98.81</v>
      </c>
      <c r="H88" s="115">
        <f t="shared" si="12"/>
        <v>-0.26999999999999602</v>
      </c>
      <c r="I88" s="17">
        <f t="shared" si="11"/>
        <v>-9.9999999999909051E-3</v>
      </c>
      <c r="J88" s="69">
        <f t="shared" si="10"/>
        <v>103364</v>
      </c>
      <c r="P88" s="64"/>
    </row>
    <row r="89" spans="1:16" x14ac:dyDescent="0.25">
      <c r="A89" s="15" t="s">
        <v>7</v>
      </c>
      <c r="B89" s="16">
        <v>102317</v>
      </c>
      <c r="C89" s="59">
        <v>0.5</v>
      </c>
      <c r="D89" s="111">
        <v>2427</v>
      </c>
      <c r="E89" s="121">
        <v>98.08</v>
      </c>
      <c r="F89" s="43">
        <v>97.71</v>
      </c>
      <c r="G89" s="122">
        <v>98.08</v>
      </c>
      <c r="H89" s="115">
        <f t="shared" si="12"/>
        <v>-0.37000000000000455</v>
      </c>
      <c r="I89" s="17">
        <f t="shared" si="11"/>
        <v>0</v>
      </c>
      <c r="J89" s="69">
        <f t="shared" si="10"/>
        <v>102317</v>
      </c>
      <c r="P89" s="64"/>
    </row>
    <row r="90" spans="1:16" x14ac:dyDescent="0.25">
      <c r="A90" s="15" t="s">
        <v>7</v>
      </c>
      <c r="B90" s="16">
        <v>101430</v>
      </c>
      <c r="C90" s="59">
        <v>0.5</v>
      </c>
      <c r="D90" s="111">
        <v>2528</v>
      </c>
      <c r="E90" s="121">
        <v>97.35</v>
      </c>
      <c r="F90" s="43">
        <v>96.8</v>
      </c>
      <c r="G90" s="122">
        <v>97.33</v>
      </c>
      <c r="H90" s="115">
        <f t="shared" si="12"/>
        <v>-0.54999999999999716</v>
      </c>
      <c r="I90" s="17">
        <f t="shared" si="11"/>
        <v>-1.9999999999996021E-2</v>
      </c>
      <c r="J90" s="69">
        <f t="shared" si="10"/>
        <v>101430</v>
      </c>
      <c r="P90" s="64"/>
    </row>
    <row r="91" spans="1:16" x14ac:dyDescent="0.25">
      <c r="A91" s="15" t="s">
        <v>7</v>
      </c>
      <c r="B91" s="16">
        <v>101325</v>
      </c>
      <c r="C91" s="59">
        <v>0.5</v>
      </c>
      <c r="D91" s="111">
        <v>2528</v>
      </c>
      <c r="E91" s="121">
        <v>97.25</v>
      </c>
      <c r="F91" s="43">
        <v>96.68</v>
      </c>
      <c r="G91" s="122">
        <v>97.24</v>
      </c>
      <c r="H91" s="115">
        <f t="shared" si="12"/>
        <v>-0.56999999999999318</v>
      </c>
      <c r="I91" s="17">
        <f t="shared" si="11"/>
        <v>-1.0000000000005116E-2</v>
      </c>
      <c r="J91" s="69">
        <f t="shared" si="10"/>
        <v>101325</v>
      </c>
      <c r="P91" s="64"/>
    </row>
    <row r="92" spans="1:16" x14ac:dyDescent="0.25">
      <c r="A92" s="15" t="s">
        <v>7</v>
      </c>
      <c r="B92" s="16">
        <v>101296</v>
      </c>
      <c r="C92" s="59">
        <v>0.5</v>
      </c>
      <c r="D92" s="111" t="s">
        <v>9</v>
      </c>
      <c r="E92" s="146" t="s">
        <v>43</v>
      </c>
      <c r="F92" s="147"/>
      <c r="G92" s="148"/>
      <c r="H92" s="114"/>
      <c r="I92" s="18"/>
      <c r="J92" s="69">
        <f t="shared" si="10"/>
        <v>101296</v>
      </c>
      <c r="P92" s="64"/>
    </row>
    <row r="93" spans="1:16" x14ac:dyDescent="0.25">
      <c r="A93" s="15" t="s">
        <v>7</v>
      </c>
      <c r="B93" s="16">
        <v>101274</v>
      </c>
      <c r="C93" s="59">
        <v>0.5</v>
      </c>
      <c r="D93" s="111">
        <v>2528</v>
      </c>
      <c r="E93" s="121">
        <v>97.17</v>
      </c>
      <c r="F93" s="43">
        <v>96.62</v>
      </c>
      <c r="G93" s="122">
        <v>97.16</v>
      </c>
      <c r="H93" s="115">
        <f t="shared" si="12"/>
        <v>-0.54999999999999716</v>
      </c>
      <c r="I93" s="17">
        <f t="shared" si="11"/>
        <v>-1.0000000000005116E-2</v>
      </c>
      <c r="J93" s="69">
        <f t="shared" si="10"/>
        <v>101274</v>
      </c>
      <c r="P93" s="64"/>
    </row>
    <row r="94" spans="1:16" x14ac:dyDescent="0.25">
      <c r="A94" s="15" t="s">
        <v>7</v>
      </c>
      <c r="B94" s="16">
        <v>101172</v>
      </c>
      <c r="C94" s="59">
        <v>0.5</v>
      </c>
      <c r="D94" s="111">
        <v>2528</v>
      </c>
      <c r="E94" s="121">
        <v>97.08</v>
      </c>
      <c r="F94" s="43">
        <v>96.5</v>
      </c>
      <c r="G94" s="122">
        <v>97.07</v>
      </c>
      <c r="H94" s="115">
        <f t="shared" si="12"/>
        <v>-0.57999999999999829</v>
      </c>
      <c r="I94" s="17">
        <f t="shared" si="11"/>
        <v>-1.0000000000005116E-2</v>
      </c>
      <c r="J94" s="69">
        <f t="shared" si="10"/>
        <v>101172</v>
      </c>
      <c r="P94" s="64"/>
    </row>
    <row r="95" spans="1:16" x14ac:dyDescent="0.25">
      <c r="A95" s="15" t="s">
        <v>8</v>
      </c>
      <c r="B95" s="16">
        <v>100723</v>
      </c>
      <c r="C95" s="59">
        <v>0.5</v>
      </c>
      <c r="D95" s="111">
        <v>2629</v>
      </c>
      <c r="E95" s="121">
        <v>96.66</v>
      </c>
      <c r="F95" s="43">
        <v>95.96</v>
      </c>
      <c r="G95" s="122">
        <v>96.65</v>
      </c>
      <c r="H95" s="115">
        <f t="shared" si="12"/>
        <v>-0.70000000000000284</v>
      </c>
      <c r="I95" s="17">
        <f t="shared" si="11"/>
        <v>-9.9999999999909051E-3</v>
      </c>
      <c r="J95" s="69">
        <f t="shared" si="10"/>
        <v>100723</v>
      </c>
      <c r="P95" s="64"/>
    </row>
    <row r="96" spans="1:16" x14ac:dyDescent="0.25">
      <c r="A96" s="15" t="s">
        <v>8</v>
      </c>
      <c r="B96" s="16">
        <v>99963</v>
      </c>
      <c r="C96" s="59">
        <v>0.5</v>
      </c>
      <c r="D96" s="111">
        <v>2629</v>
      </c>
      <c r="E96" s="121">
        <v>96.13</v>
      </c>
      <c r="F96" s="43">
        <v>95.19</v>
      </c>
      <c r="G96" s="122">
        <v>96.11</v>
      </c>
      <c r="H96" s="115">
        <f t="shared" si="12"/>
        <v>-0.93999999999999773</v>
      </c>
      <c r="I96" s="17">
        <f t="shared" si="11"/>
        <v>-1.9999999999996021E-2</v>
      </c>
      <c r="J96" s="69">
        <f t="shared" si="10"/>
        <v>99963</v>
      </c>
      <c r="P96" s="64"/>
    </row>
    <row r="97" spans="1:16" x14ac:dyDescent="0.25">
      <c r="A97" s="15" t="s">
        <v>8</v>
      </c>
      <c r="B97" s="16">
        <v>99304</v>
      </c>
      <c r="C97" s="59">
        <v>0.5</v>
      </c>
      <c r="D97" s="111">
        <v>2629</v>
      </c>
      <c r="E97" s="121">
        <v>95.73</v>
      </c>
      <c r="F97" s="43">
        <v>94.58</v>
      </c>
      <c r="G97" s="122">
        <v>95.71</v>
      </c>
      <c r="H97" s="115">
        <f t="shared" si="12"/>
        <v>-1.1500000000000057</v>
      </c>
      <c r="I97" s="17">
        <f t="shared" si="11"/>
        <v>-2.0000000000010232E-2</v>
      </c>
      <c r="J97" s="69">
        <f t="shared" si="10"/>
        <v>99304</v>
      </c>
      <c r="P97" s="64"/>
    </row>
    <row r="98" spans="1:16" x14ac:dyDescent="0.25">
      <c r="A98" s="15" t="s">
        <v>8</v>
      </c>
      <c r="B98" s="16">
        <v>99202</v>
      </c>
      <c r="C98" s="59">
        <v>0.5</v>
      </c>
      <c r="D98" s="111">
        <v>2629</v>
      </c>
      <c r="E98" s="121">
        <v>95.67</v>
      </c>
      <c r="F98" s="43">
        <v>94.5</v>
      </c>
      <c r="G98" s="122">
        <v>95.65</v>
      </c>
      <c r="H98" s="115">
        <f t="shared" si="12"/>
        <v>-1.1700000000000017</v>
      </c>
      <c r="I98" s="17">
        <f t="shared" si="11"/>
        <v>-1.9999999999996021E-2</v>
      </c>
      <c r="J98" s="69">
        <f t="shared" si="10"/>
        <v>99202</v>
      </c>
      <c r="P98" s="64"/>
    </row>
    <row r="99" spans="1:16" x14ac:dyDescent="0.25">
      <c r="A99" s="15" t="s">
        <v>8</v>
      </c>
      <c r="B99" s="16">
        <v>99176</v>
      </c>
      <c r="C99" s="59">
        <v>0.5</v>
      </c>
      <c r="D99" s="111" t="s">
        <v>9</v>
      </c>
      <c r="E99" s="146" t="s">
        <v>44</v>
      </c>
      <c r="F99" s="147"/>
      <c r="G99" s="148"/>
      <c r="H99" s="114"/>
      <c r="I99" s="18"/>
      <c r="J99" s="69">
        <f t="shared" si="10"/>
        <v>99176</v>
      </c>
      <c r="P99" s="64"/>
    </row>
    <row r="100" spans="1:16" x14ac:dyDescent="0.25">
      <c r="A100" s="15" t="s">
        <v>8</v>
      </c>
      <c r="B100" s="16">
        <v>99154</v>
      </c>
      <c r="C100" s="59">
        <v>0.5</v>
      </c>
      <c r="D100" s="111">
        <v>2629</v>
      </c>
      <c r="E100" s="121">
        <v>94.51</v>
      </c>
      <c r="F100" s="43">
        <v>94.49</v>
      </c>
      <c r="G100" s="122">
        <v>94.48</v>
      </c>
      <c r="H100" s="115">
        <f t="shared" si="12"/>
        <v>-2.0000000000010232E-2</v>
      </c>
      <c r="I100" s="17">
        <f t="shared" si="11"/>
        <v>-3.0000000000001137E-2</v>
      </c>
      <c r="J100" s="69">
        <f t="shared" si="10"/>
        <v>99154</v>
      </c>
      <c r="P100" s="64"/>
    </row>
    <row r="101" spans="1:16" x14ac:dyDescent="0.25">
      <c r="A101" s="15" t="s">
        <v>8</v>
      </c>
      <c r="B101" s="16">
        <v>99044</v>
      </c>
      <c r="C101" s="59">
        <v>0.5</v>
      </c>
      <c r="D101" s="111">
        <v>2629</v>
      </c>
      <c r="E101" s="121">
        <v>94.14</v>
      </c>
      <c r="F101" s="43">
        <v>94.12</v>
      </c>
      <c r="G101" s="122">
        <v>94.11</v>
      </c>
      <c r="H101" s="115">
        <f t="shared" si="12"/>
        <v>-1.9999999999996021E-2</v>
      </c>
      <c r="I101" s="17">
        <f t="shared" si="11"/>
        <v>-3.0000000000001137E-2</v>
      </c>
      <c r="J101" s="69">
        <f t="shared" si="10"/>
        <v>99044</v>
      </c>
      <c r="P101" s="64"/>
    </row>
    <row r="102" spans="1:16" x14ac:dyDescent="0.25">
      <c r="A102" s="15" t="s">
        <v>8</v>
      </c>
      <c r="B102" s="16">
        <v>98564</v>
      </c>
      <c r="C102" s="59">
        <v>0.5</v>
      </c>
      <c r="D102" s="111">
        <v>2732</v>
      </c>
      <c r="E102" s="121">
        <v>93.45</v>
      </c>
      <c r="F102" s="43">
        <v>93.42</v>
      </c>
      <c r="G102" s="122">
        <v>93.41</v>
      </c>
      <c r="H102" s="115">
        <f t="shared" si="12"/>
        <v>-3.0000000000001137E-2</v>
      </c>
      <c r="I102" s="17">
        <f t="shared" si="11"/>
        <v>-4.0000000000006253E-2</v>
      </c>
      <c r="J102" s="69">
        <f t="shared" si="10"/>
        <v>98564</v>
      </c>
      <c r="P102" s="64"/>
    </row>
    <row r="103" spans="1:16" x14ac:dyDescent="0.25">
      <c r="A103" s="15" t="s">
        <v>8</v>
      </c>
      <c r="B103" s="16">
        <v>97673</v>
      </c>
      <c r="C103" s="59">
        <v>0.5</v>
      </c>
      <c r="D103" s="111">
        <v>2732</v>
      </c>
      <c r="E103" s="121">
        <v>91.62</v>
      </c>
      <c r="F103" s="43">
        <v>91.56</v>
      </c>
      <c r="G103" s="122">
        <v>91.54</v>
      </c>
      <c r="H103" s="115">
        <f t="shared" si="12"/>
        <v>-6.0000000000002274E-2</v>
      </c>
      <c r="I103" s="17">
        <f t="shared" si="11"/>
        <v>-7.9999999999998295E-2</v>
      </c>
      <c r="J103" s="69">
        <f t="shared" si="10"/>
        <v>97673</v>
      </c>
      <c r="P103" s="64"/>
    </row>
    <row r="104" spans="1:16" x14ac:dyDescent="0.25">
      <c r="A104" s="15" t="s">
        <v>8</v>
      </c>
      <c r="B104" s="16">
        <v>97616</v>
      </c>
      <c r="C104" s="59">
        <v>0.5</v>
      </c>
      <c r="D104" s="111">
        <v>2732</v>
      </c>
      <c r="E104" s="121">
        <v>91.5</v>
      </c>
      <c r="F104" s="43">
        <v>91.44</v>
      </c>
      <c r="G104" s="122">
        <v>91.41</v>
      </c>
      <c r="H104" s="115">
        <f t="shared" si="12"/>
        <v>-6.0000000000002274E-2</v>
      </c>
      <c r="I104" s="17">
        <f t="shared" si="11"/>
        <v>-9.0000000000003411E-2</v>
      </c>
      <c r="J104" s="69">
        <f t="shared" si="10"/>
        <v>97616</v>
      </c>
      <c r="P104" s="64"/>
    </row>
    <row r="105" spans="1:16" x14ac:dyDescent="0.25">
      <c r="A105" s="15" t="s">
        <v>8</v>
      </c>
      <c r="B105" s="16">
        <v>97558</v>
      </c>
      <c r="C105" s="59">
        <v>0.5</v>
      </c>
      <c r="D105" s="111" t="s">
        <v>9</v>
      </c>
      <c r="E105" s="146" t="s">
        <v>21</v>
      </c>
      <c r="F105" s="147"/>
      <c r="G105" s="148"/>
      <c r="H105" s="114"/>
      <c r="I105" s="18"/>
      <c r="J105" s="69">
        <f>B105</f>
        <v>97558</v>
      </c>
      <c r="P105" s="64"/>
    </row>
    <row r="106" spans="1:16" x14ac:dyDescent="0.25">
      <c r="A106" s="15" t="s">
        <v>8</v>
      </c>
      <c r="B106" s="16" t="s">
        <v>55</v>
      </c>
      <c r="C106" s="59">
        <v>0.5</v>
      </c>
      <c r="D106" s="111">
        <v>2732</v>
      </c>
      <c r="E106" s="121">
        <v>91.39</v>
      </c>
      <c r="F106" s="43">
        <v>91.33</v>
      </c>
      <c r="G106" s="122">
        <v>91.29</v>
      </c>
      <c r="H106" s="115">
        <f>F106-E106</f>
        <v>-6.0000000000002274E-2</v>
      </c>
      <c r="I106" s="17">
        <f t="shared" ref="I106" si="13">G106-E106</f>
        <v>-9.9999999999994316E-2</v>
      </c>
      <c r="J106" s="69" t="str">
        <f t="shared" si="10"/>
        <v>97566*</v>
      </c>
      <c r="P106" s="64"/>
    </row>
    <row r="107" spans="1:16" x14ac:dyDescent="0.25">
      <c r="A107" s="15" t="s">
        <v>8</v>
      </c>
      <c r="B107" s="16">
        <v>97544</v>
      </c>
      <c r="C107" s="59">
        <v>0.5</v>
      </c>
      <c r="D107" s="111">
        <v>2732</v>
      </c>
      <c r="E107" s="121">
        <v>91.2</v>
      </c>
      <c r="F107" s="43">
        <v>91.2</v>
      </c>
      <c r="G107" s="122">
        <v>91.16</v>
      </c>
      <c r="H107" s="115">
        <f t="shared" ref="H107:H108" si="14">F107-E107</f>
        <v>0</v>
      </c>
      <c r="I107" s="17">
        <f t="shared" ref="I107:I108" si="15">G107-E107</f>
        <v>-4.0000000000006253E-2</v>
      </c>
      <c r="J107" s="69">
        <f t="shared" si="10"/>
        <v>97544</v>
      </c>
      <c r="P107" s="64"/>
    </row>
    <row r="108" spans="1:16" x14ac:dyDescent="0.25">
      <c r="A108" s="15" t="s">
        <v>8</v>
      </c>
      <c r="B108" s="16">
        <v>97445</v>
      </c>
      <c r="C108" s="59">
        <v>0.5</v>
      </c>
      <c r="D108" s="111">
        <v>2732</v>
      </c>
      <c r="E108" s="121">
        <v>91.08</v>
      </c>
      <c r="F108" s="43">
        <v>91.08</v>
      </c>
      <c r="G108" s="122">
        <v>91.08</v>
      </c>
      <c r="H108" s="115">
        <f t="shared" si="14"/>
        <v>0</v>
      </c>
      <c r="I108" s="17">
        <f t="shared" si="15"/>
        <v>0</v>
      </c>
      <c r="J108" s="69">
        <f t="shared" si="10"/>
        <v>97445</v>
      </c>
      <c r="P108" s="64"/>
    </row>
    <row r="109" spans="1:16" x14ac:dyDescent="0.25">
      <c r="A109" s="15" t="s">
        <v>8</v>
      </c>
      <c r="B109" s="16">
        <v>97054</v>
      </c>
      <c r="C109" s="59">
        <v>0.5</v>
      </c>
      <c r="D109" s="111">
        <v>2732</v>
      </c>
      <c r="E109" s="121">
        <v>90.81</v>
      </c>
      <c r="F109" s="43">
        <v>90.81</v>
      </c>
      <c r="G109" s="122">
        <v>90.81</v>
      </c>
      <c r="H109" s="115">
        <f t="shared" si="12"/>
        <v>0</v>
      </c>
      <c r="I109" s="17">
        <f t="shared" si="11"/>
        <v>0</v>
      </c>
      <c r="J109" s="69">
        <f t="shared" si="10"/>
        <v>97054</v>
      </c>
      <c r="P109" s="64"/>
    </row>
    <row r="110" spans="1:16" x14ac:dyDescent="0.25">
      <c r="A110" s="15" t="s">
        <v>8</v>
      </c>
      <c r="B110" s="16">
        <v>96688</v>
      </c>
      <c r="C110" s="59">
        <v>0.5</v>
      </c>
      <c r="D110" s="111">
        <v>2732</v>
      </c>
      <c r="E110" s="121">
        <v>90.7</v>
      </c>
      <c r="F110" s="43">
        <v>90.7</v>
      </c>
      <c r="G110" s="122">
        <v>90.7</v>
      </c>
      <c r="H110" s="115">
        <f t="shared" si="12"/>
        <v>0</v>
      </c>
      <c r="I110" s="17">
        <f t="shared" si="11"/>
        <v>0</v>
      </c>
      <c r="J110" s="69">
        <f t="shared" si="10"/>
        <v>96688</v>
      </c>
      <c r="P110" s="64"/>
    </row>
    <row r="111" spans="1:16" x14ac:dyDescent="0.25">
      <c r="A111" s="15" t="s">
        <v>8</v>
      </c>
      <c r="B111" s="16">
        <v>96586</v>
      </c>
      <c r="C111" s="59">
        <v>0.5</v>
      </c>
      <c r="D111" s="111">
        <v>2732</v>
      </c>
      <c r="E111" s="121">
        <v>90.68</v>
      </c>
      <c r="F111" s="43">
        <v>90.68</v>
      </c>
      <c r="G111" s="122">
        <v>90.68</v>
      </c>
      <c r="H111" s="115">
        <f t="shared" si="12"/>
        <v>0</v>
      </c>
      <c r="I111" s="17">
        <f t="shared" si="11"/>
        <v>0</v>
      </c>
      <c r="J111" s="69">
        <f t="shared" si="10"/>
        <v>96586</v>
      </c>
    </row>
    <row r="112" spans="1:16" x14ac:dyDescent="0.25">
      <c r="A112" s="15" t="s">
        <v>8</v>
      </c>
      <c r="B112" s="16">
        <v>96552.5</v>
      </c>
      <c r="C112" s="59">
        <v>0.5</v>
      </c>
      <c r="D112" s="111" t="s">
        <v>9</v>
      </c>
      <c r="E112" s="146" t="s">
        <v>38</v>
      </c>
      <c r="F112" s="147"/>
      <c r="G112" s="148"/>
      <c r="H112" s="114"/>
      <c r="I112" s="18"/>
      <c r="J112" s="69">
        <f t="shared" si="10"/>
        <v>96552.5</v>
      </c>
      <c r="P112" s="64"/>
    </row>
    <row r="113" spans="1:16" x14ac:dyDescent="0.25">
      <c r="A113" s="15" t="s">
        <v>8</v>
      </c>
      <c r="B113" s="16">
        <v>96514</v>
      </c>
      <c r="C113" s="59">
        <v>0.5</v>
      </c>
      <c r="D113" s="111">
        <v>2732</v>
      </c>
      <c r="E113" s="121">
        <v>90.65</v>
      </c>
      <c r="F113" s="43">
        <v>90.65</v>
      </c>
      <c r="G113" s="122">
        <v>90.65</v>
      </c>
      <c r="H113" s="115">
        <f t="shared" si="12"/>
        <v>0</v>
      </c>
      <c r="I113" s="17">
        <f t="shared" si="11"/>
        <v>0</v>
      </c>
      <c r="J113" s="69">
        <f t="shared" si="10"/>
        <v>96514</v>
      </c>
      <c r="P113" s="64"/>
    </row>
    <row r="114" spans="1:16" x14ac:dyDescent="0.25">
      <c r="A114" s="15" t="s">
        <v>8</v>
      </c>
      <c r="B114" s="16">
        <v>96459</v>
      </c>
      <c r="C114" s="59">
        <v>0.5</v>
      </c>
      <c r="D114" s="111">
        <v>2751</v>
      </c>
      <c r="E114" s="121">
        <v>90.55</v>
      </c>
      <c r="F114" s="43">
        <v>90.55</v>
      </c>
      <c r="G114" s="122">
        <v>90.55</v>
      </c>
      <c r="H114" s="115">
        <f t="shared" si="12"/>
        <v>0</v>
      </c>
      <c r="I114" s="17">
        <f t="shared" si="11"/>
        <v>0</v>
      </c>
      <c r="J114" s="69">
        <f t="shared" si="10"/>
        <v>96459</v>
      </c>
    </row>
    <row r="115" spans="1:16" x14ac:dyDescent="0.25">
      <c r="A115" s="15" t="s">
        <v>8</v>
      </c>
      <c r="B115" s="16">
        <v>96380.5</v>
      </c>
      <c r="C115" s="59">
        <v>0.5</v>
      </c>
      <c r="D115" s="111" t="s">
        <v>9</v>
      </c>
      <c r="E115" s="146" t="s">
        <v>39</v>
      </c>
      <c r="F115" s="147"/>
      <c r="G115" s="148"/>
      <c r="H115" s="114"/>
      <c r="I115" s="18"/>
      <c r="J115" s="69">
        <f t="shared" si="10"/>
        <v>96380.5</v>
      </c>
      <c r="P115" s="64"/>
    </row>
    <row r="116" spans="1:16" x14ac:dyDescent="0.25">
      <c r="A116" s="15" t="s">
        <v>8</v>
      </c>
      <c r="B116" s="16">
        <v>96298</v>
      </c>
      <c r="C116" s="59">
        <v>0.5</v>
      </c>
      <c r="D116" s="111">
        <v>2751</v>
      </c>
      <c r="E116" s="121">
        <v>90.42</v>
      </c>
      <c r="F116" s="43">
        <v>90.42</v>
      </c>
      <c r="G116" s="122">
        <v>90.42</v>
      </c>
      <c r="H116" s="115">
        <f t="shared" si="12"/>
        <v>0</v>
      </c>
      <c r="I116" s="17">
        <f t="shared" si="11"/>
        <v>0</v>
      </c>
      <c r="J116" s="69">
        <f t="shared" si="10"/>
        <v>96298</v>
      </c>
      <c r="P116" s="64"/>
    </row>
    <row r="117" spans="1:16" x14ac:dyDescent="0.25">
      <c r="A117" s="15" t="s">
        <v>8</v>
      </c>
      <c r="B117" s="16">
        <v>96244</v>
      </c>
      <c r="C117" s="59">
        <v>0.5</v>
      </c>
      <c r="D117" s="111">
        <v>2751</v>
      </c>
      <c r="E117" s="121">
        <v>90.26</v>
      </c>
      <c r="F117" s="43">
        <v>90.26</v>
      </c>
      <c r="G117" s="122">
        <v>90.26</v>
      </c>
      <c r="H117" s="115">
        <f t="shared" si="12"/>
        <v>0</v>
      </c>
      <c r="I117" s="17">
        <f t="shared" si="11"/>
        <v>0</v>
      </c>
      <c r="J117" s="69">
        <f t="shared" si="10"/>
        <v>96244</v>
      </c>
      <c r="P117" s="64"/>
    </row>
    <row r="118" spans="1:16" x14ac:dyDescent="0.25">
      <c r="A118" s="15" t="s">
        <v>8</v>
      </c>
      <c r="B118" s="16">
        <v>96210.5</v>
      </c>
      <c r="C118" s="59">
        <v>0.5</v>
      </c>
      <c r="D118" s="111" t="s">
        <v>9</v>
      </c>
      <c r="E118" s="146" t="s">
        <v>40</v>
      </c>
      <c r="F118" s="147"/>
      <c r="G118" s="148"/>
      <c r="H118" s="114"/>
      <c r="I118" s="18"/>
      <c r="J118" s="69">
        <f t="shared" si="10"/>
        <v>96210.5</v>
      </c>
      <c r="P118" s="64"/>
    </row>
    <row r="119" spans="1:16" ht="14.4" thickBot="1" x14ac:dyDescent="0.3">
      <c r="A119" s="12" t="s">
        <v>8</v>
      </c>
      <c r="B119" s="11">
        <v>96176</v>
      </c>
      <c r="C119" s="60">
        <v>0.5</v>
      </c>
      <c r="D119" s="112">
        <v>2751</v>
      </c>
      <c r="E119" s="123">
        <v>90.34</v>
      </c>
      <c r="F119" s="45">
        <v>90.34</v>
      </c>
      <c r="G119" s="124">
        <v>90.34</v>
      </c>
      <c r="H119" s="116">
        <f t="shared" si="12"/>
        <v>0</v>
      </c>
      <c r="I119" s="13">
        <f t="shared" si="11"/>
        <v>0</v>
      </c>
      <c r="J119" s="69">
        <f t="shared" si="10"/>
        <v>96176</v>
      </c>
      <c r="P119" s="64"/>
    </row>
    <row r="120" spans="1:16" ht="15" hidden="1" customHeight="1" x14ac:dyDescent="0.25">
      <c r="A120" s="9" t="s">
        <v>8</v>
      </c>
      <c r="B120" s="8">
        <v>96077</v>
      </c>
      <c r="C120" s="58">
        <v>0.5</v>
      </c>
      <c r="D120" s="10">
        <v>2751</v>
      </c>
      <c r="E120" s="117">
        <v>90.32</v>
      </c>
      <c r="F120" s="73">
        <v>90.32</v>
      </c>
      <c r="G120" s="118">
        <v>90.32</v>
      </c>
      <c r="H120" s="9">
        <f t="shared" ref="H120:H129" si="16">F123-E120</f>
        <v>-0.11999999999999034</v>
      </c>
      <c r="I120" s="10">
        <f t="shared" ref="I120:I130" si="17">G120-E120</f>
        <v>0</v>
      </c>
      <c r="J120" s="69">
        <f t="shared" si="10"/>
        <v>96077</v>
      </c>
      <c r="P120" s="64"/>
    </row>
    <row r="121" spans="1:16" ht="15" hidden="1" customHeight="1" x14ac:dyDescent="0.25">
      <c r="A121" s="15" t="s">
        <v>8</v>
      </c>
      <c r="B121" s="16">
        <v>95826.7</v>
      </c>
      <c r="C121" s="59">
        <v>0.5</v>
      </c>
      <c r="D121" s="17">
        <v>2751</v>
      </c>
      <c r="E121" s="67">
        <v>90.27</v>
      </c>
      <c r="F121" s="46">
        <v>90.27</v>
      </c>
      <c r="G121" s="56">
        <v>90.27</v>
      </c>
      <c r="H121" s="15">
        <f t="shared" si="16"/>
        <v>-9.9999999999994316E-2</v>
      </c>
      <c r="I121" s="17">
        <f>G121-E121</f>
        <v>0</v>
      </c>
      <c r="J121" s="69">
        <f t="shared" si="10"/>
        <v>95826.7</v>
      </c>
      <c r="P121" s="64"/>
    </row>
    <row r="122" spans="1:16" ht="15" hidden="1" customHeight="1" thickBot="1" x14ac:dyDescent="0.3">
      <c r="A122" s="15" t="s">
        <v>8</v>
      </c>
      <c r="B122" s="16">
        <v>95629</v>
      </c>
      <c r="C122" s="59">
        <v>0.5</v>
      </c>
      <c r="D122" s="17">
        <v>2751</v>
      </c>
      <c r="E122" s="67">
        <v>90.23</v>
      </c>
      <c r="F122" s="45">
        <v>90.23</v>
      </c>
      <c r="G122" s="56">
        <v>90.23</v>
      </c>
      <c r="H122" s="15">
        <f t="shared" si="16"/>
        <v>-0.10999999999999943</v>
      </c>
      <c r="I122" s="17">
        <f t="shared" si="17"/>
        <v>0</v>
      </c>
      <c r="J122" s="69">
        <f t="shared" si="10"/>
        <v>95629</v>
      </c>
      <c r="P122" s="64"/>
    </row>
    <row r="123" spans="1:16" ht="15" hidden="1" customHeight="1" x14ac:dyDescent="0.25">
      <c r="A123" s="15" t="s">
        <v>8</v>
      </c>
      <c r="B123" s="16">
        <v>95449.5</v>
      </c>
      <c r="C123" s="59">
        <v>0.5</v>
      </c>
      <c r="D123" s="17">
        <v>2751</v>
      </c>
      <c r="E123" s="67">
        <v>90.2</v>
      </c>
      <c r="F123" s="73">
        <v>90.2</v>
      </c>
      <c r="G123" s="56">
        <v>90.2</v>
      </c>
      <c r="H123" s="15">
        <f t="shared" si="16"/>
        <v>-0.13000000000000966</v>
      </c>
      <c r="I123" s="17">
        <f t="shared" si="17"/>
        <v>0</v>
      </c>
      <c r="J123" s="69">
        <f t="shared" si="10"/>
        <v>95449.5</v>
      </c>
      <c r="P123" s="64"/>
    </row>
    <row r="124" spans="1:16" ht="15" hidden="1" customHeight="1" x14ac:dyDescent="0.25">
      <c r="A124" s="15" t="s">
        <v>8</v>
      </c>
      <c r="B124" s="16">
        <v>95294.1</v>
      </c>
      <c r="C124" s="59">
        <v>0.5</v>
      </c>
      <c r="D124" s="17">
        <v>2751</v>
      </c>
      <c r="E124" s="67">
        <v>90.17</v>
      </c>
      <c r="F124" s="102">
        <v>90.17</v>
      </c>
      <c r="G124" s="56">
        <v>90.17</v>
      </c>
      <c r="H124" s="15">
        <f t="shared" si="16"/>
        <v>-0.32999999999999829</v>
      </c>
      <c r="I124" s="17">
        <f t="shared" si="17"/>
        <v>0</v>
      </c>
      <c r="J124" s="69">
        <f t="shared" si="10"/>
        <v>95294.1</v>
      </c>
      <c r="P124" s="64"/>
    </row>
    <row r="125" spans="1:16" ht="15" hidden="1" customHeight="1" x14ac:dyDescent="0.25">
      <c r="A125" s="15" t="s">
        <v>8</v>
      </c>
      <c r="B125" s="16">
        <v>95027.6</v>
      </c>
      <c r="C125" s="59">
        <v>0.5</v>
      </c>
      <c r="D125" s="17">
        <v>2751</v>
      </c>
      <c r="E125" s="67">
        <v>90.12</v>
      </c>
      <c r="F125" s="43">
        <v>90.12</v>
      </c>
      <c r="G125" s="56">
        <v>90.12</v>
      </c>
      <c r="H125" s="15">
        <f t="shared" si="16"/>
        <v>-0.21999999999999886</v>
      </c>
      <c r="I125" s="17">
        <f t="shared" si="17"/>
        <v>0</v>
      </c>
      <c r="J125" s="69">
        <f t="shared" si="10"/>
        <v>95027.6</v>
      </c>
      <c r="P125" s="64"/>
    </row>
    <row r="126" spans="1:16" ht="15" hidden="1" customHeight="1" x14ac:dyDescent="0.25">
      <c r="A126" s="15" t="s">
        <v>8</v>
      </c>
      <c r="B126" s="16">
        <v>94745.39</v>
      </c>
      <c r="C126" s="59">
        <v>0.5</v>
      </c>
      <c r="D126" s="17">
        <v>2751</v>
      </c>
      <c r="E126" s="67">
        <v>90.07</v>
      </c>
      <c r="F126" s="43">
        <v>90.07</v>
      </c>
      <c r="G126" s="56">
        <v>90.07</v>
      </c>
      <c r="H126" s="15">
        <f t="shared" si="16"/>
        <v>-0.18999999999999773</v>
      </c>
      <c r="I126" s="17">
        <f t="shared" si="17"/>
        <v>0</v>
      </c>
      <c r="J126" s="69">
        <f t="shared" si="10"/>
        <v>94745.39</v>
      </c>
      <c r="P126" s="64"/>
    </row>
    <row r="127" spans="1:16" ht="15" hidden="1" customHeight="1" x14ac:dyDescent="0.25">
      <c r="A127" s="15" t="s">
        <v>8</v>
      </c>
      <c r="B127" s="16">
        <v>94536.7</v>
      </c>
      <c r="C127" s="59">
        <v>0.5</v>
      </c>
      <c r="D127" s="17">
        <v>4659</v>
      </c>
      <c r="E127" s="67">
        <v>89.84</v>
      </c>
      <c r="F127" s="102">
        <v>89.84</v>
      </c>
      <c r="G127" s="56">
        <v>89.84</v>
      </c>
      <c r="H127" s="15">
        <f t="shared" si="16"/>
        <v>3.9999999999992042E-2</v>
      </c>
      <c r="I127" s="17">
        <f t="shared" si="17"/>
        <v>0</v>
      </c>
      <c r="J127" s="69">
        <f t="shared" si="10"/>
        <v>94536.7</v>
      </c>
      <c r="P127" s="64"/>
    </row>
    <row r="128" spans="1:16" ht="15" hidden="1" customHeight="1" x14ac:dyDescent="0.25">
      <c r="A128" s="15" t="s">
        <v>8</v>
      </c>
      <c r="B128" s="16">
        <v>94345.79</v>
      </c>
      <c r="C128" s="59">
        <v>0.5</v>
      </c>
      <c r="D128" s="17">
        <v>4659</v>
      </c>
      <c r="E128" s="67">
        <v>89.9</v>
      </c>
      <c r="F128" s="43">
        <v>89.9</v>
      </c>
      <c r="G128" s="56">
        <v>89.9</v>
      </c>
      <c r="H128" s="15">
        <f t="shared" si="16"/>
        <v>-89.9</v>
      </c>
      <c r="I128" s="17">
        <f t="shared" si="17"/>
        <v>0</v>
      </c>
      <c r="J128" s="69">
        <f t="shared" si="10"/>
        <v>94345.79</v>
      </c>
      <c r="P128" s="64"/>
    </row>
    <row r="129" spans="1:16" ht="15" hidden="1" customHeight="1" x14ac:dyDescent="0.25">
      <c r="A129" s="15" t="s">
        <v>8</v>
      </c>
      <c r="B129" s="16">
        <v>94197.2</v>
      </c>
      <c r="C129" s="59">
        <v>0.5</v>
      </c>
      <c r="D129" s="17">
        <v>4659</v>
      </c>
      <c r="E129" s="67">
        <v>89.88</v>
      </c>
      <c r="F129" s="43">
        <v>89.88</v>
      </c>
      <c r="G129" s="56">
        <v>89.88</v>
      </c>
      <c r="H129" s="15">
        <f t="shared" si="16"/>
        <v>-89.88</v>
      </c>
      <c r="I129" s="17">
        <f t="shared" si="17"/>
        <v>0</v>
      </c>
      <c r="J129" s="69">
        <f t="shared" si="10"/>
        <v>94197.2</v>
      </c>
      <c r="P129" s="64"/>
    </row>
    <row r="130" spans="1:16" ht="15.75" hidden="1" customHeight="1" thickBot="1" x14ac:dyDescent="0.3">
      <c r="A130" s="12" t="s">
        <v>8</v>
      </c>
      <c r="B130" s="11">
        <v>94064.6</v>
      </c>
      <c r="C130" s="60">
        <v>0.5</v>
      </c>
      <c r="D130" s="13">
        <v>4659</v>
      </c>
      <c r="E130" s="74">
        <v>89.88</v>
      </c>
      <c r="F130" s="45">
        <v>89.88</v>
      </c>
      <c r="G130" s="57">
        <v>89.88</v>
      </c>
      <c r="H130" s="12" t="e">
        <f>#REF!-E130</f>
        <v>#REF!</v>
      </c>
      <c r="I130" s="13">
        <f t="shared" si="17"/>
        <v>0</v>
      </c>
      <c r="J130" s="70">
        <f t="shared" si="10"/>
        <v>94064.6</v>
      </c>
    </row>
    <row r="131" spans="1:16" x14ac:dyDescent="0.25">
      <c r="A131" s="2" t="s">
        <v>56</v>
      </c>
      <c r="F131" s="46"/>
    </row>
    <row r="132" spans="1:16" x14ac:dyDescent="0.25">
      <c r="F132" s="46"/>
    </row>
    <row r="133" spans="1:16" x14ac:dyDescent="0.25">
      <c r="F133" s="46"/>
    </row>
  </sheetData>
  <mergeCells count="16">
    <mergeCell ref="E112:G112"/>
    <mergeCell ref="E115:G115"/>
    <mergeCell ref="E118:G118"/>
    <mergeCell ref="A1:A3"/>
    <mergeCell ref="C1:C3"/>
    <mergeCell ref="B1:B3"/>
    <mergeCell ref="D1:D3"/>
    <mergeCell ref="J1:J3"/>
    <mergeCell ref="E105:G105"/>
    <mergeCell ref="E92:G92"/>
    <mergeCell ref="E99:G99"/>
    <mergeCell ref="E1:G1"/>
    <mergeCell ref="H1:I1"/>
    <mergeCell ref="E66:G66"/>
    <mergeCell ref="E73:G73"/>
    <mergeCell ref="E79:G79"/>
  </mergeCells>
  <conditionalFormatting sqref="H120:H130">
    <cfRule type="cellIs" dxfId="131" priority="22" operator="lessThan">
      <formula>0</formula>
    </cfRule>
    <cfRule type="cellIs" dxfId="130" priority="23" operator="greaterThan">
      <formula>0</formula>
    </cfRule>
  </conditionalFormatting>
  <conditionalFormatting sqref="H3 H120:H1048576">
    <cfRule type="cellIs" dxfId="129" priority="20" operator="lessThan">
      <formula>0</formula>
    </cfRule>
  </conditionalFormatting>
  <conditionalFormatting sqref="I22">
    <cfRule type="cellIs" dxfId="128" priority="12" operator="lessThan">
      <formula>0</formula>
    </cfRule>
  </conditionalFormatting>
  <conditionalFormatting sqref="I2:I14 I16:I21 I23:I28 I30:I33 I35:I40 I42:I51 I53:I65 I67:I72 I74:I78 I80:I91 I93:I98 I100:I104 I106:I111 I113:I114 I116:I117 I119:I1048576">
    <cfRule type="cellIs" dxfId="127" priority="21" operator="lessThan">
      <formula>0</formula>
    </cfRule>
  </conditionalFormatting>
  <conditionalFormatting sqref="H4:H9 H11:H14 H16:H91 H93:H98 H100:H104 H106:H111 H113:H114 H116:H117 H119">
    <cfRule type="cellIs" dxfId="126" priority="19" operator="lessThan">
      <formula>0</formula>
    </cfRule>
  </conditionalFormatting>
  <conditionalFormatting sqref="H4:H14 H16:H91 H93:H98 H100:H104 H106:H111 H113:H114 H116:H117 H119">
    <cfRule type="cellIs" dxfId="125" priority="17" operator="lessThan">
      <formula>0</formula>
    </cfRule>
    <cfRule type="cellIs" dxfId="124" priority="18" operator="greaterThan">
      <formula>0</formula>
    </cfRule>
  </conditionalFormatting>
  <conditionalFormatting sqref="H1">
    <cfRule type="cellIs" dxfId="123" priority="16" operator="lessThan">
      <formula>0</formula>
    </cfRule>
  </conditionalFormatting>
  <conditionalFormatting sqref="I15">
    <cfRule type="cellIs" dxfId="122" priority="15" operator="lessThan">
      <formula>0</formula>
    </cfRule>
  </conditionalFormatting>
  <conditionalFormatting sqref="H15">
    <cfRule type="cellIs" dxfId="121" priority="13" operator="lessThan">
      <formula>0</formula>
    </cfRule>
    <cfRule type="cellIs" dxfId="120" priority="14" operator="greaterThan">
      <formula>0</formula>
    </cfRule>
  </conditionalFormatting>
  <conditionalFormatting sqref="I29">
    <cfRule type="cellIs" dxfId="119" priority="11" operator="lessThan">
      <formula>0</formula>
    </cfRule>
  </conditionalFormatting>
  <conditionalFormatting sqref="I34">
    <cfRule type="cellIs" dxfId="118" priority="10" operator="lessThan">
      <formula>0</formula>
    </cfRule>
  </conditionalFormatting>
  <conditionalFormatting sqref="I79 I73 I66 I52 I41">
    <cfRule type="cellIs" dxfId="117" priority="9" operator="lessThan">
      <formula>0</formula>
    </cfRule>
  </conditionalFormatting>
  <conditionalFormatting sqref="H118 H115 H112 H105 H99 H92">
    <cfRule type="cellIs" dxfId="116" priority="4" operator="lessThan">
      <formula>0</formula>
    </cfRule>
  </conditionalFormatting>
  <conditionalFormatting sqref="H118 H115 H112 H105 H99 H92">
    <cfRule type="cellIs" dxfId="115" priority="2" operator="lessThan">
      <formula>0</formula>
    </cfRule>
    <cfRule type="cellIs" dxfId="114" priority="3" operator="greaterThan">
      <formula>0</formula>
    </cfRule>
  </conditionalFormatting>
  <conditionalFormatting sqref="I118 I115 I112 I105 I99 I92">
    <cfRule type="cellIs" dxfId="113" priority="1" operator="lessThan">
      <formula>0</formula>
    </cfRule>
  </conditionalFormatting>
  <printOptions horizontalCentered="1"/>
  <pageMargins left="0.7" right="0.7" top="0.75" bottom="0.75" header="0.3" footer="0.3"/>
  <pageSetup scale="74" orientation="portrait" r:id="rId1"/>
  <headerFooter>
    <oddHeader>&amp;C&amp;"Times New Roman,Bold"Bridge Alternative
Water Surface Elevation Comparison (2-yr)</oddHeader>
    <oddFooter>&amp;L&amp;"Times New Roman,Regular"&amp;8&amp;Z&amp;F&amp;R&amp;"Times New Roman,Regular"&amp;P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3"/>
  <sheetViews>
    <sheetView zoomScaleNormal="100" workbookViewId="0">
      <selection activeCell="G75" sqref="G75"/>
    </sheetView>
  </sheetViews>
  <sheetFormatPr defaultColWidth="9.109375" defaultRowHeight="13.8" x14ac:dyDescent="0.25"/>
  <cols>
    <col min="1" max="1" width="15.6640625" style="2" bestFit="1" customWidth="1"/>
    <col min="2" max="2" width="10.6640625" style="14" customWidth="1"/>
    <col min="3" max="3" width="9.109375" style="14" customWidth="1"/>
    <col min="4" max="4" width="9.109375" style="14"/>
    <col min="5" max="6" width="9.109375" style="44" customWidth="1"/>
    <col min="7" max="7" width="13.33203125" style="46" customWidth="1"/>
    <col min="8" max="8" width="9.44140625" style="14" customWidth="1"/>
    <col min="9" max="9" width="13.5546875" style="14" customWidth="1"/>
    <col min="10" max="10" width="10.6640625" style="14" hidden="1" customWidth="1"/>
    <col min="11" max="16384" width="9.109375" style="2"/>
  </cols>
  <sheetData>
    <row r="1" spans="1:10" ht="15.75" customHeight="1" thickBot="1" x14ac:dyDescent="0.3">
      <c r="A1" s="154" t="s">
        <v>3</v>
      </c>
      <c r="B1" s="160" t="s">
        <v>19</v>
      </c>
      <c r="C1" s="157" t="s">
        <v>4</v>
      </c>
      <c r="D1" s="163" t="s">
        <v>20</v>
      </c>
      <c r="E1" s="149" t="s">
        <v>2</v>
      </c>
      <c r="F1" s="150"/>
      <c r="G1" s="151"/>
      <c r="H1" s="152" t="s">
        <v>14</v>
      </c>
      <c r="I1" s="153"/>
      <c r="J1" s="160" t="s">
        <v>19</v>
      </c>
    </row>
    <row r="2" spans="1:10" s="5" customFormat="1" ht="30" customHeight="1" x14ac:dyDescent="0.3">
      <c r="A2" s="155"/>
      <c r="B2" s="161"/>
      <c r="C2" s="158"/>
      <c r="D2" s="164"/>
      <c r="E2" s="38" t="s">
        <v>0</v>
      </c>
      <c r="F2" s="39" t="s">
        <v>1</v>
      </c>
      <c r="G2" s="53" t="s">
        <v>36</v>
      </c>
      <c r="H2" s="3" t="s">
        <v>16</v>
      </c>
      <c r="I2" s="4" t="s">
        <v>35</v>
      </c>
      <c r="J2" s="161"/>
    </row>
    <row r="3" spans="1:10" ht="14.4" thickBot="1" x14ac:dyDescent="0.3">
      <c r="A3" s="156"/>
      <c r="B3" s="162"/>
      <c r="C3" s="159"/>
      <c r="D3" s="165"/>
      <c r="E3" s="40" t="s">
        <v>10</v>
      </c>
      <c r="F3" s="41" t="s">
        <v>11</v>
      </c>
      <c r="G3" s="54" t="s">
        <v>13</v>
      </c>
      <c r="H3" s="6" t="s">
        <v>12</v>
      </c>
      <c r="I3" s="7" t="s">
        <v>15</v>
      </c>
      <c r="J3" s="166"/>
    </row>
    <row r="4" spans="1:10" ht="13.95" hidden="1" customHeight="1" x14ac:dyDescent="0.25">
      <c r="A4" s="9" t="s">
        <v>5</v>
      </c>
      <c r="B4" s="8">
        <v>135006</v>
      </c>
      <c r="C4" s="58">
        <v>0.2</v>
      </c>
      <c r="D4" s="10">
        <v>107</v>
      </c>
      <c r="E4" s="66">
        <v>127.98</v>
      </c>
      <c r="F4" s="42">
        <v>127.98</v>
      </c>
      <c r="G4" s="55">
        <v>127.98</v>
      </c>
      <c r="H4" s="9">
        <f t="shared" ref="H4:H9" si="0">F4-E4</f>
        <v>0</v>
      </c>
      <c r="I4" s="10">
        <f t="shared" ref="I4:I9" si="1">G4-E4</f>
        <v>0</v>
      </c>
      <c r="J4" s="68">
        <f>B4</f>
        <v>135006</v>
      </c>
    </row>
    <row r="5" spans="1:10" ht="13.95" hidden="1" customHeight="1" x14ac:dyDescent="0.25">
      <c r="A5" s="15" t="s">
        <v>5</v>
      </c>
      <c r="B5" s="16">
        <v>133960</v>
      </c>
      <c r="C5" s="59">
        <v>0.2</v>
      </c>
      <c r="D5" s="17">
        <v>154</v>
      </c>
      <c r="E5" s="67">
        <v>127.45</v>
      </c>
      <c r="F5" s="43">
        <v>127.45</v>
      </c>
      <c r="G5" s="56">
        <v>127.45</v>
      </c>
      <c r="H5" s="15">
        <f t="shared" si="0"/>
        <v>0</v>
      </c>
      <c r="I5" s="17">
        <f t="shared" si="1"/>
        <v>0</v>
      </c>
      <c r="J5" s="69">
        <f t="shared" ref="J5:J68" si="2">B5</f>
        <v>133960</v>
      </c>
    </row>
    <row r="6" spans="1:10" ht="13.95" hidden="1" customHeight="1" x14ac:dyDescent="0.25">
      <c r="A6" s="15" t="s">
        <v>5</v>
      </c>
      <c r="B6" s="16">
        <v>133211</v>
      </c>
      <c r="C6" s="59">
        <v>0.2</v>
      </c>
      <c r="D6" s="17">
        <v>156</v>
      </c>
      <c r="E6" s="67">
        <v>125.35</v>
      </c>
      <c r="F6" s="43">
        <v>125.35</v>
      </c>
      <c r="G6" s="56">
        <v>125.35</v>
      </c>
      <c r="H6" s="15">
        <f t="shared" si="0"/>
        <v>0</v>
      </c>
      <c r="I6" s="17">
        <f t="shared" si="1"/>
        <v>0</v>
      </c>
      <c r="J6" s="69">
        <f t="shared" si="2"/>
        <v>133211</v>
      </c>
    </row>
    <row r="7" spans="1:10" ht="13.95" hidden="1" customHeight="1" x14ac:dyDescent="0.25">
      <c r="A7" s="15" t="s">
        <v>5</v>
      </c>
      <c r="B7" s="16">
        <v>133191</v>
      </c>
      <c r="C7" s="59">
        <v>0.2</v>
      </c>
      <c r="D7" s="17">
        <v>162</v>
      </c>
      <c r="E7" s="67">
        <v>124.06</v>
      </c>
      <c r="F7" s="43">
        <v>124.06</v>
      </c>
      <c r="G7" s="56">
        <v>124.06</v>
      </c>
      <c r="H7" s="15">
        <f t="shared" si="0"/>
        <v>0</v>
      </c>
      <c r="I7" s="17">
        <f t="shared" si="1"/>
        <v>0</v>
      </c>
      <c r="J7" s="69">
        <f t="shared" si="2"/>
        <v>133191</v>
      </c>
    </row>
    <row r="8" spans="1:10" ht="13.95" hidden="1" customHeight="1" x14ac:dyDescent="0.25">
      <c r="A8" s="15" t="s">
        <v>5</v>
      </c>
      <c r="B8" s="16">
        <v>133109</v>
      </c>
      <c r="C8" s="59">
        <v>0.2</v>
      </c>
      <c r="D8" s="17">
        <v>175</v>
      </c>
      <c r="E8" s="67">
        <v>123.27</v>
      </c>
      <c r="F8" s="43">
        <v>123.27</v>
      </c>
      <c r="G8" s="56">
        <v>123.27</v>
      </c>
      <c r="H8" s="15">
        <f t="shared" si="0"/>
        <v>0</v>
      </c>
      <c r="I8" s="17">
        <f t="shared" si="1"/>
        <v>0</v>
      </c>
      <c r="J8" s="69">
        <f t="shared" si="2"/>
        <v>133109</v>
      </c>
    </row>
    <row r="9" spans="1:10" ht="13.95" hidden="1" customHeight="1" x14ac:dyDescent="0.25">
      <c r="A9" s="15" t="s">
        <v>5</v>
      </c>
      <c r="B9" s="16">
        <v>132955</v>
      </c>
      <c r="C9" s="59">
        <v>0.2</v>
      </c>
      <c r="D9" s="17">
        <v>194</v>
      </c>
      <c r="E9" s="67">
        <v>123.25</v>
      </c>
      <c r="F9" s="43">
        <v>123.25</v>
      </c>
      <c r="G9" s="56">
        <v>123.25</v>
      </c>
      <c r="H9" s="15">
        <f t="shared" si="0"/>
        <v>0</v>
      </c>
      <c r="I9" s="17">
        <f t="shared" si="1"/>
        <v>0</v>
      </c>
      <c r="J9" s="69">
        <f t="shared" si="2"/>
        <v>132955</v>
      </c>
    </row>
    <row r="10" spans="1:10" ht="13.95" hidden="1" customHeight="1" x14ac:dyDescent="0.25">
      <c r="A10" s="15" t="s">
        <v>5</v>
      </c>
      <c r="B10" s="16">
        <v>132898</v>
      </c>
      <c r="C10" s="59">
        <v>0.2</v>
      </c>
      <c r="D10" s="17" t="s">
        <v>9</v>
      </c>
      <c r="E10" s="102"/>
      <c r="F10" s="102"/>
      <c r="G10" s="102"/>
      <c r="H10" s="19"/>
      <c r="I10" s="18"/>
      <c r="J10" s="69">
        <f t="shared" si="2"/>
        <v>132898</v>
      </c>
    </row>
    <row r="11" spans="1:10" ht="13.95" hidden="1" customHeight="1" x14ac:dyDescent="0.25">
      <c r="A11" s="15" t="s">
        <v>5</v>
      </c>
      <c r="B11" s="16">
        <v>132844</v>
      </c>
      <c r="C11" s="59">
        <v>0.2</v>
      </c>
      <c r="D11" s="17">
        <v>194</v>
      </c>
      <c r="E11" s="67">
        <v>122.69</v>
      </c>
      <c r="F11" s="43">
        <v>122.69</v>
      </c>
      <c r="G11" s="56">
        <v>122.69</v>
      </c>
      <c r="H11" s="15">
        <f>F11-E11</f>
        <v>0</v>
      </c>
      <c r="I11" s="17">
        <f>G11-E11</f>
        <v>0</v>
      </c>
      <c r="J11" s="69">
        <f t="shared" si="2"/>
        <v>132844</v>
      </c>
    </row>
    <row r="12" spans="1:10" ht="13.95" hidden="1" customHeight="1" x14ac:dyDescent="0.25">
      <c r="A12" s="15" t="s">
        <v>5</v>
      </c>
      <c r="B12" s="16">
        <v>132744</v>
      </c>
      <c r="C12" s="59">
        <v>0.2</v>
      </c>
      <c r="D12" s="17">
        <v>233</v>
      </c>
      <c r="E12" s="67">
        <v>122.61</v>
      </c>
      <c r="F12" s="43">
        <v>122.61</v>
      </c>
      <c r="G12" s="56">
        <v>122.61</v>
      </c>
      <c r="H12" s="15">
        <f>F12-E12</f>
        <v>0</v>
      </c>
      <c r="I12" s="17">
        <f>G12-E12</f>
        <v>0</v>
      </c>
      <c r="J12" s="69">
        <f t="shared" si="2"/>
        <v>132744</v>
      </c>
    </row>
    <row r="13" spans="1:10" ht="13.95" hidden="1" customHeight="1" x14ac:dyDescent="0.25">
      <c r="A13" s="15" t="s">
        <v>5</v>
      </c>
      <c r="B13" s="16">
        <v>131721</v>
      </c>
      <c r="C13" s="59">
        <v>0.2</v>
      </c>
      <c r="D13" s="17">
        <v>245</v>
      </c>
      <c r="E13" s="67">
        <v>122.11</v>
      </c>
      <c r="F13" s="43">
        <v>122.11</v>
      </c>
      <c r="G13" s="56">
        <v>122.11</v>
      </c>
      <c r="H13" s="15">
        <f>F13-E13</f>
        <v>0</v>
      </c>
      <c r="I13" s="17">
        <f>G13-E13</f>
        <v>0</v>
      </c>
      <c r="J13" s="69">
        <f t="shared" si="2"/>
        <v>131721</v>
      </c>
    </row>
    <row r="14" spans="1:10" ht="13.95" hidden="1" customHeight="1" x14ac:dyDescent="0.25">
      <c r="A14" s="15" t="s">
        <v>5</v>
      </c>
      <c r="B14" s="16">
        <v>131453</v>
      </c>
      <c r="C14" s="59">
        <v>0.2</v>
      </c>
      <c r="D14" s="17">
        <v>250</v>
      </c>
      <c r="E14" s="67">
        <v>121.99</v>
      </c>
      <c r="F14" s="43">
        <v>121.99</v>
      </c>
      <c r="G14" s="56">
        <v>121.99</v>
      </c>
      <c r="H14" s="15">
        <f>F14-E14</f>
        <v>0</v>
      </c>
      <c r="I14" s="17">
        <f>G14-E14</f>
        <v>0</v>
      </c>
      <c r="J14" s="69">
        <f t="shared" si="2"/>
        <v>131453</v>
      </c>
    </row>
    <row r="15" spans="1:10" ht="13.95" hidden="1" customHeight="1" x14ac:dyDescent="0.25">
      <c r="A15" s="15" t="s">
        <v>5</v>
      </c>
      <c r="B15" s="16">
        <v>131442.5</v>
      </c>
      <c r="C15" s="59">
        <v>0.2</v>
      </c>
      <c r="D15" s="17" t="s">
        <v>9</v>
      </c>
      <c r="E15" s="102"/>
      <c r="F15" s="102"/>
      <c r="G15" s="102"/>
      <c r="H15" s="19"/>
      <c r="I15" s="18"/>
      <c r="J15" s="69">
        <f t="shared" si="2"/>
        <v>131442.5</v>
      </c>
    </row>
    <row r="16" spans="1:10" ht="15" hidden="1" customHeight="1" x14ac:dyDescent="0.25">
      <c r="A16" s="15" t="s">
        <v>5</v>
      </c>
      <c r="B16" s="16">
        <v>131432</v>
      </c>
      <c r="C16" s="59">
        <v>0.2</v>
      </c>
      <c r="D16" s="17">
        <v>250</v>
      </c>
      <c r="E16" s="67">
        <v>121.97</v>
      </c>
      <c r="F16" s="43">
        <v>121.97</v>
      </c>
      <c r="G16" s="56">
        <v>121.97</v>
      </c>
      <c r="H16" s="15">
        <f>F16-E16</f>
        <v>0</v>
      </c>
      <c r="I16" s="17">
        <f t="shared" ref="I16:I21" si="3">G16-E16</f>
        <v>0</v>
      </c>
      <c r="J16" s="69">
        <f t="shared" si="2"/>
        <v>131432</v>
      </c>
    </row>
    <row r="17" spans="1:10" ht="15" hidden="1" customHeight="1" x14ac:dyDescent="0.25">
      <c r="A17" s="15" t="s">
        <v>5</v>
      </c>
      <c r="B17" s="16">
        <v>131331</v>
      </c>
      <c r="C17" s="59">
        <v>0.2</v>
      </c>
      <c r="D17" s="17">
        <v>272</v>
      </c>
      <c r="E17" s="67">
        <v>121.92</v>
      </c>
      <c r="F17" s="43">
        <v>121.92</v>
      </c>
      <c r="G17" s="56">
        <v>121.92</v>
      </c>
      <c r="H17" s="15">
        <f>F17-E17</f>
        <v>0</v>
      </c>
      <c r="I17" s="17">
        <f t="shared" si="3"/>
        <v>0</v>
      </c>
      <c r="J17" s="69">
        <f t="shared" si="2"/>
        <v>131331</v>
      </c>
    </row>
    <row r="18" spans="1:10" ht="15" hidden="1" customHeight="1" x14ac:dyDescent="0.25">
      <c r="A18" s="15" t="s">
        <v>5</v>
      </c>
      <c r="B18" s="16">
        <v>130861</v>
      </c>
      <c r="C18" s="59">
        <v>0.2</v>
      </c>
      <c r="D18" s="17">
        <v>272</v>
      </c>
      <c r="E18" s="67">
        <v>121.79</v>
      </c>
      <c r="F18" s="43">
        <v>121.79</v>
      </c>
      <c r="G18" s="56">
        <v>121.79</v>
      </c>
      <c r="H18" s="15">
        <f t="shared" ref="H18:H80" si="4">F18-E18</f>
        <v>0</v>
      </c>
      <c r="I18" s="17">
        <f t="shared" si="3"/>
        <v>0</v>
      </c>
      <c r="J18" s="69">
        <f t="shared" si="2"/>
        <v>130861</v>
      </c>
    </row>
    <row r="19" spans="1:10" ht="15" hidden="1" customHeight="1" x14ac:dyDescent="0.25">
      <c r="A19" s="15" t="s">
        <v>5</v>
      </c>
      <c r="B19" s="16">
        <v>129818</v>
      </c>
      <c r="C19" s="59">
        <v>0.2</v>
      </c>
      <c r="D19" s="17">
        <v>804</v>
      </c>
      <c r="E19" s="67">
        <v>121.24</v>
      </c>
      <c r="F19" s="43">
        <v>121.24</v>
      </c>
      <c r="G19" s="56">
        <v>121.24</v>
      </c>
      <c r="H19" s="15">
        <f t="shared" si="4"/>
        <v>0</v>
      </c>
      <c r="I19" s="17">
        <f t="shared" si="3"/>
        <v>0</v>
      </c>
      <c r="J19" s="69">
        <f t="shared" si="2"/>
        <v>129818</v>
      </c>
    </row>
    <row r="20" spans="1:10" ht="15" hidden="1" customHeight="1" x14ac:dyDescent="0.25">
      <c r="A20" s="15" t="s">
        <v>5</v>
      </c>
      <c r="B20" s="16">
        <v>128748</v>
      </c>
      <c r="C20" s="59">
        <v>0.2</v>
      </c>
      <c r="D20" s="17">
        <v>835</v>
      </c>
      <c r="E20" s="67">
        <v>120.45</v>
      </c>
      <c r="F20" s="43">
        <v>120.45</v>
      </c>
      <c r="G20" s="56">
        <v>120.45</v>
      </c>
      <c r="H20" s="15">
        <f t="shared" si="4"/>
        <v>0</v>
      </c>
      <c r="I20" s="17">
        <f t="shared" si="3"/>
        <v>0</v>
      </c>
      <c r="J20" s="69">
        <f t="shared" si="2"/>
        <v>128748</v>
      </c>
    </row>
    <row r="21" spans="1:10" ht="15" hidden="1" customHeight="1" x14ac:dyDescent="0.25">
      <c r="A21" s="15" t="s">
        <v>5</v>
      </c>
      <c r="B21" s="16">
        <v>128646</v>
      </c>
      <c r="C21" s="59">
        <v>0.2</v>
      </c>
      <c r="D21" s="17">
        <v>835</v>
      </c>
      <c r="E21" s="67">
        <v>120.34</v>
      </c>
      <c r="F21" s="43">
        <v>120.34</v>
      </c>
      <c r="G21" s="56">
        <v>120.34</v>
      </c>
      <c r="H21" s="15">
        <f t="shared" si="4"/>
        <v>0</v>
      </c>
      <c r="I21" s="17">
        <f t="shared" si="3"/>
        <v>0</v>
      </c>
      <c r="J21" s="69">
        <f t="shared" si="2"/>
        <v>128646</v>
      </c>
    </row>
    <row r="22" spans="1:10" ht="15.75" hidden="1" customHeight="1" x14ac:dyDescent="0.25">
      <c r="A22" s="15" t="s">
        <v>5</v>
      </c>
      <c r="B22" s="16">
        <v>128595</v>
      </c>
      <c r="C22" s="59">
        <v>0.2</v>
      </c>
      <c r="D22" s="17" t="s">
        <v>9</v>
      </c>
      <c r="E22" s="102"/>
      <c r="F22" s="102"/>
      <c r="G22" s="102"/>
      <c r="H22" s="19"/>
      <c r="I22" s="18"/>
      <c r="J22" s="69">
        <f t="shared" si="2"/>
        <v>128595</v>
      </c>
    </row>
    <row r="23" spans="1:10" ht="15" hidden="1" customHeight="1" x14ac:dyDescent="0.25">
      <c r="A23" s="15" t="s">
        <v>5</v>
      </c>
      <c r="B23" s="16">
        <v>128540</v>
      </c>
      <c r="C23" s="59">
        <v>0.2</v>
      </c>
      <c r="D23" s="17">
        <v>835</v>
      </c>
      <c r="E23" s="67">
        <v>120.26</v>
      </c>
      <c r="F23" s="43">
        <v>120.26</v>
      </c>
      <c r="G23" s="56">
        <v>120.26</v>
      </c>
      <c r="H23" s="15">
        <f t="shared" si="4"/>
        <v>0</v>
      </c>
      <c r="I23" s="17">
        <f t="shared" ref="I23:I28" si="5">G23-E23</f>
        <v>0</v>
      </c>
      <c r="J23" s="69">
        <f t="shared" si="2"/>
        <v>128540</v>
      </c>
    </row>
    <row r="24" spans="1:10" ht="15" hidden="1" customHeight="1" x14ac:dyDescent="0.25">
      <c r="A24" s="15" t="s">
        <v>5</v>
      </c>
      <c r="B24" s="16">
        <v>128236</v>
      </c>
      <c r="C24" s="59">
        <v>0.2</v>
      </c>
      <c r="D24" s="17">
        <v>893</v>
      </c>
      <c r="E24" s="67">
        <v>120.12</v>
      </c>
      <c r="F24" s="43">
        <v>120.12</v>
      </c>
      <c r="G24" s="56">
        <v>120.12</v>
      </c>
      <c r="H24" s="15">
        <f t="shared" si="4"/>
        <v>0</v>
      </c>
      <c r="I24" s="17">
        <f t="shared" si="5"/>
        <v>0</v>
      </c>
      <c r="J24" s="69">
        <f t="shared" si="2"/>
        <v>128236</v>
      </c>
    </row>
    <row r="25" spans="1:10" ht="15" hidden="1" customHeight="1" x14ac:dyDescent="0.25">
      <c r="A25" s="15" t="s">
        <v>5</v>
      </c>
      <c r="B25" s="16">
        <v>127300</v>
      </c>
      <c r="C25" s="59">
        <v>0.2</v>
      </c>
      <c r="D25" s="17">
        <v>967</v>
      </c>
      <c r="E25" s="67">
        <v>119.69</v>
      </c>
      <c r="F25" s="43">
        <v>119.69</v>
      </c>
      <c r="G25" s="56">
        <v>119.69</v>
      </c>
      <c r="H25" s="15">
        <f t="shared" si="4"/>
        <v>0</v>
      </c>
      <c r="I25" s="17">
        <f t="shared" si="5"/>
        <v>0</v>
      </c>
      <c r="J25" s="69">
        <f t="shared" si="2"/>
        <v>127300</v>
      </c>
    </row>
    <row r="26" spans="1:10" ht="15" hidden="1" customHeight="1" x14ac:dyDescent="0.25">
      <c r="A26" s="15" t="s">
        <v>5</v>
      </c>
      <c r="B26" s="16">
        <v>126183</v>
      </c>
      <c r="C26" s="59">
        <v>0.2</v>
      </c>
      <c r="D26" s="17">
        <v>1011</v>
      </c>
      <c r="E26" s="67">
        <v>119.09</v>
      </c>
      <c r="F26" s="43">
        <v>119.09</v>
      </c>
      <c r="G26" s="56">
        <v>119.09</v>
      </c>
      <c r="H26" s="15">
        <f t="shared" si="4"/>
        <v>0</v>
      </c>
      <c r="I26" s="17">
        <f t="shared" si="5"/>
        <v>0</v>
      </c>
      <c r="J26" s="69">
        <f t="shared" si="2"/>
        <v>126183</v>
      </c>
    </row>
    <row r="27" spans="1:10" ht="15" hidden="1" customHeight="1" x14ac:dyDescent="0.25">
      <c r="A27" s="15" t="s">
        <v>5</v>
      </c>
      <c r="B27" s="16">
        <v>125563</v>
      </c>
      <c r="C27" s="59">
        <v>0.2</v>
      </c>
      <c r="D27" s="17">
        <v>1067</v>
      </c>
      <c r="E27" s="67">
        <v>118.73</v>
      </c>
      <c r="F27" s="43">
        <v>118.73</v>
      </c>
      <c r="G27" s="56">
        <v>118.73</v>
      </c>
      <c r="H27" s="15">
        <f t="shared" si="4"/>
        <v>0</v>
      </c>
      <c r="I27" s="17">
        <f t="shared" si="5"/>
        <v>0</v>
      </c>
      <c r="J27" s="69">
        <f t="shared" si="2"/>
        <v>125563</v>
      </c>
    </row>
    <row r="28" spans="1:10" ht="15" hidden="1" customHeight="1" x14ac:dyDescent="0.25">
      <c r="A28" s="15" t="s">
        <v>5</v>
      </c>
      <c r="B28" s="16">
        <v>125461</v>
      </c>
      <c r="C28" s="59">
        <v>0.2</v>
      </c>
      <c r="D28" s="17">
        <v>1067</v>
      </c>
      <c r="E28" s="67">
        <v>118.68</v>
      </c>
      <c r="F28" s="43">
        <v>118.68</v>
      </c>
      <c r="G28" s="56">
        <v>118.68</v>
      </c>
      <c r="H28" s="15">
        <f t="shared" si="4"/>
        <v>0</v>
      </c>
      <c r="I28" s="17">
        <f t="shared" si="5"/>
        <v>0</v>
      </c>
      <c r="J28" s="69">
        <f t="shared" si="2"/>
        <v>125461</v>
      </c>
    </row>
    <row r="29" spans="1:10" ht="15" hidden="1" customHeight="1" x14ac:dyDescent="0.25">
      <c r="A29" s="15" t="s">
        <v>5</v>
      </c>
      <c r="B29" s="16">
        <v>125405</v>
      </c>
      <c r="C29" s="59">
        <v>0.2</v>
      </c>
      <c r="D29" s="17" t="s">
        <v>9</v>
      </c>
      <c r="E29" s="102"/>
      <c r="F29" s="102"/>
      <c r="G29" s="102"/>
      <c r="H29" s="19"/>
      <c r="I29" s="18"/>
      <c r="J29" s="69">
        <f t="shared" si="2"/>
        <v>125405</v>
      </c>
    </row>
    <row r="30" spans="1:10" ht="15" hidden="1" customHeight="1" x14ac:dyDescent="0.25">
      <c r="A30" s="15" t="s">
        <v>5</v>
      </c>
      <c r="B30" s="16">
        <v>125344</v>
      </c>
      <c r="C30" s="59">
        <v>0.2</v>
      </c>
      <c r="D30" s="17">
        <v>1067</v>
      </c>
      <c r="E30" s="67">
        <v>118.59</v>
      </c>
      <c r="F30" s="43">
        <v>118.59</v>
      </c>
      <c r="G30" s="56">
        <v>118.59</v>
      </c>
      <c r="H30" s="15">
        <f t="shared" si="4"/>
        <v>0</v>
      </c>
      <c r="I30" s="17">
        <f>G30-E30</f>
        <v>0</v>
      </c>
      <c r="J30" s="69">
        <f t="shared" si="2"/>
        <v>125344</v>
      </c>
    </row>
    <row r="31" spans="1:10" ht="15" hidden="1" customHeight="1" x14ac:dyDescent="0.25">
      <c r="A31" s="15" t="s">
        <v>5</v>
      </c>
      <c r="B31" s="16">
        <v>125237</v>
      </c>
      <c r="C31" s="59">
        <v>0.2</v>
      </c>
      <c r="D31" s="17">
        <v>1067</v>
      </c>
      <c r="E31" s="67">
        <v>118.47</v>
      </c>
      <c r="F31" s="43">
        <v>118.47</v>
      </c>
      <c r="G31" s="56">
        <v>118.47</v>
      </c>
      <c r="H31" s="15">
        <f t="shared" si="4"/>
        <v>0</v>
      </c>
      <c r="I31" s="17">
        <f>G31-E31</f>
        <v>0</v>
      </c>
      <c r="J31" s="69">
        <f t="shared" si="2"/>
        <v>125237</v>
      </c>
    </row>
    <row r="32" spans="1:10" ht="15" hidden="1" customHeight="1" x14ac:dyDescent="0.25">
      <c r="A32" s="15" t="s">
        <v>5</v>
      </c>
      <c r="B32" s="16">
        <v>125059</v>
      </c>
      <c r="C32" s="59">
        <v>0.2</v>
      </c>
      <c r="D32" s="17">
        <v>1067</v>
      </c>
      <c r="E32" s="67">
        <v>118.35</v>
      </c>
      <c r="F32" s="43">
        <v>118.35</v>
      </c>
      <c r="G32" s="56">
        <v>118.35</v>
      </c>
      <c r="H32" s="15">
        <f t="shared" si="4"/>
        <v>0</v>
      </c>
      <c r="I32" s="17">
        <f>G32-E32</f>
        <v>0</v>
      </c>
      <c r="J32" s="69">
        <f t="shared" si="2"/>
        <v>125059</v>
      </c>
    </row>
    <row r="33" spans="1:10" ht="15" hidden="1" customHeight="1" x14ac:dyDescent="0.25">
      <c r="A33" s="15" t="s">
        <v>5</v>
      </c>
      <c r="B33" s="16">
        <v>124956</v>
      </c>
      <c r="C33" s="59">
        <v>0.2</v>
      </c>
      <c r="D33" s="17">
        <v>1067</v>
      </c>
      <c r="E33" s="67">
        <v>118.29</v>
      </c>
      <c r="F33" s="43">
        <v>118.29</v>
      </c>
      <c r="G33" s="56">
        <v>118.29</v>
      </c>
      <c r="H33" s="15">
        <f t="shared" si="4"/>
        <v>0</v>
      </c>
      <c r="I33" s="17">
        <f>G33-E33</f>
        <v>0</v>
      </c>
      <c r="J33" s="69">
        <f t="shared" si="2"/>
        <v>124956</v>
      </c>
    </row>
    <row r="34" spans="1:10" ht="15" hidden="1" customHeight="1" x14ac:dyDescent="0.25">
      <c r="A34" s="15" t="s">
        <v>5</v>
      </c>
      <c r="B34" s="16">
        <v>124943.5</v>
      </c>
      <c r="C34" s="59">
        <v>0.2</v>
      </c>
      <c r="D34" s="17" t="s">
        <v>9</v>
      </c>
      <c r="E34" s="102"/>
      <c r="F34" s="102"/>
      <c r="G34" s="102"/>
      <c r="H34" s="19"/>
      <c r="I34" s="18"/>
      <c r="J34" s="69">
        <f t="shared" si="2"/>
        <v>124943.5</v>
      </c>
    </row>
    <row r="35" spans="1:10" ht="15" hidden="1" customHeight="1" x14ac:dyDescent="0.25">
      <c r="A35" s="15" t="s">
        <v>5</v>
      </c>
      <c r="B35" s="16">
        <v>124931</v>
      </c>
      <c r="C35" s="59">
        <v>0.2</v>
      </c>
      <c r="D35" s="17">
        <v>1067</v>
      </c>
      <c r="E35" s="67">
        <v>118.2</v>
      </c>
      <c r="F35" s="43">
        <v>118.2</v>
      </c>
      <c r="G35" s="56">
        <v>118.2</v>
      </c>
      <c r="H35" s="15">
        <f t="shared" si="4"/>
        <v>0</v>
      </c>
      <c r="I35" s="17">
        <f t="shared" ref="I35:I40" si="6">G35-E35</f>
        <v>0</v>
      </c>
      <c r="J35" s="69">
        <f t="shared" si="2"/>
        <v>124931</v>
      </c>
    </row>
    <row r="36" spans="1:10" ht="15" hidden="1" customHeight="1" x14ac:dyDescent="0.25">
      <c r="A36" s="15" t="s">
        <v>5</v>
      </c>
      <c r="B36" s="16">
        <v>124809</v>
      </c>
      <c r="C36" s="59">
        <v>0.2</v>
      </c>
      <c r="D36" s="17">
        <v>1104</v>
      </c>
      <c r="E36" s="67">
        <v>118.13</v>
      </c>
      <c r="F36" s="43">
        <v>118.13</v>
      </c>
      <c r="G36" s="56">
        <v>118.13</v>
      </c>
      <c r="H36" s="15">
        <f t="shared" si="4"/>
        <v>0</v>
      </c>
      <c r="I36" s="17">
        <f t="shared" si="6"/>
        <v>0</v>
      </c>
      <c r="J36" s="69">
        <f t="shared" si="2"/>
        <v>124809</v>
      </c>
    </row>
    <row r="37" spans="1:10" ht="15" hidden="1" customHeight="1" x14ac:dyDescent="0.25">
      <c r="A37" s="15" t="s">
        <v>5</v>
      </c>
      <c r="B37" s="16">
        <v>124344</v>
      </c>
      <c r="C37" s="59">
        <v>0.2</v>
      </c>
      <c r="D37" s="17">
        <v>1169</v>
      </c>
      <c r="E37" s="67">
        <v>117.9</v>
      </c>
      <c r="F37" s="43">
        <v>117.9</v>
      </c>
      <c r="G37" s="56">
        <v>117.9</v>
      </c>
      <c r="H37" s="15">
        <f t="shared" si="4"/>
        <v>0</v>
      </c>
      <c r="I37" s="17">
        <f t="shared" si="6"/>
        <v>0</v>
      </c>
      <c r="J37" s="69">
        <f t="shared" si="2"/>
        <v>124344</v>
      </c>
    </row>
    <row r="38" spans="1:10" ht="15" hidden="1" customHeight="1" x14ac:dyDescent="0.25">
      <c r="A38" s="15" t="s">
        <v>5</v>
      </c>
      <c r="B38" s="16">
        <v>123541</v>
      </c>
      <c r="C38" s="59">
        <v>0.2</v>
      </c>
      <c r="D38" s="17">
        <v>1240</v>
      </c>
      <c r="E38" s="67">
        <v>117.68</v>
      </c>
      <c r="F38" s="43">
        <v>117.68</v>
      </c>
      <c r="G38" s="56">
        <v>117.68</v>
      </c>
      <c r="H38" s="15">
        <f t="shared" si="4"/>
        <v>0</v>
      </c>
      <c r="I38" s="17">
        <f t="shared" si="6"/>
        <v>0</v>
      </c>
      <c r="J38" s="69">
        <f t="shared" si="2"/>
        <v>123541</v>
      </c>
    </row>
    <row r="39" spans="1:10" ht="15" hidden="1" customHeight="1" x14ac:dyDescent="0.25">
      <c r="A39" s="15" t="s">
        <v>5</v>
      </c>
      <c r="B39" s="16">
        <v>122719</v>
      </c>
      <c r="C39" s="59">
        <v>0.2</v>
      </c>
      <c r="D39" s="17">
        <v>1269</v>
      </c>
      <c r="E39" s="67">
        <v>117.38</v>
      </c>
      <c r="F39" s="43">
        <v>117.38</v>
      </c>
      <c r="G39" s="56">
        <v>117.38</v>
      </c>
      <c r="H39" s="15">
        <f t="shared" si="4"/>
        <v>0</v>
      </c>
      <c r="I39" s="17">
        <f t="shared" si="6"/>
        <v>0</v>
      </c>
      <c r="J39" s="69">
        <f t="shared" si="2"/>
        <v>122719</v>
      </c>
    </row>
    <row r="40" spans="1:10" ht="15" hidden="1" customHeight="1" x14ac:dyDescent="0.25">
      <c r="A40" s="15" t="s">
        <v>5</v>
      </c>
      <c r="B40" s="16">
        <v>122616</v>
      </c>
      <c r="C40" s="59">
        <v>0.2</v>
      </c>
      <c r="D40" s="17">
        <v>1269</v>
      </c>
      <c r="E40" s="67">
        <v>117.3</v>
      </c>
      <c r="F40" s="43">
        <v>117.3</v>
      </c>
      <c r="G40" s="56">
        <v>117.3</v>
      </c>
      <c r="H40" s="15">
        <f t="shared" si="4"/>
        <v>0</v>
      </c>
      <c r="I40" s="17">
        <f t="shared" si="6"/>
        <v>0</v>
      </c>
      <c r="J40" s="69">
        <f t="shared" si="2"/>
        <v>122616</v>
      </c>
    </row>
    <row r="41" spans="1:10" ht="15" hidden="1" customHeight="1" x14ac:dyDescent="0.25">
      <c r="A41" s="15" t="s">
        <v>5</v>
      </c>
      <c r="B41" s="16">
        <v>122558</v>
      </c>
      <c r="C41" s="59">
        <v>0.2</v>
      </c>
      <c r="D41" s="17" t="s">
        <v>9</v>
      </c>
      <c r="E41" s="102"/>
      <c r="F41" s="102"/>
      <c r="G41" s="102"/>
      <c r="H41" s="19"/>
      <c r="I41" s="18"/>
      <c r="J41" s="69">
        <f t="shared" si="2"/>
        <v>122558</v>
      </c>
    </row>
    <row r="42" spans="1:10" ht="15" hidden="1" customHeight="1" x14ac:dyDescent="0.25">
      <c r="A42" s="15" t="s">
        <v>5</v>
      </c>
      <c r="B42" s="16">
        <v>122498</v>
      </c>
      <c r="C42" s="59">
        <v>0.2</v>
      </c>
      <c r="D42" s="17">
        <v>1269</v>
      </c>
      <c r="E42" s="67">
        <v>117.13</v>
      </c>
      <c r="F42" s="43">
        <v>117.13</v>
      </c>
      <c r="G42" s="56">
        <v>117.13</v>
      </c>
      <c r="H42" s="15">
        <f t="shared" si="4"/>
        <v>0</v>
      </c>
      <c r="I42" s="17">
        <f t="shared" ref="I42:I51" si="7">G42-E42</f>
        <v>0</v>
      </c>
      <c r="J42" s="69">
        <f t="shared" si="2"/>
        <v>122498</v>
      </c>
    </row>
    <row r="43" spans="1:10" ht="15" hidden="1" customHeight="1" x14ac:dyDescent="0.25">
      <c r="A43" s="15" t="s">
        <v>5</v>
      </c>
      <c r="B43" s="16">
        <v>122396</v>
      </c>
      <c r="C43" s="59">
        <v>0.2</v>
      </c>
      <c r="D43" s="17">
        <v>1330</v>
      </c>
      <c r="E43" s="67">
        <v>117.1</v>
      </c>
      <c r="F43" s="43">
        <v>117.1</v>
      </c>
      <c r="G43" s="56">
        <v>117.1</v>
      </c>
      <c r="H43" s="15">
        <f t="shared" si="4"/>
        <v>0</v>
      </c>
      <c r="I43" s="17">
        <f t="shared" si="7"/>
        <v>0</v>
      </c>
      <c r="J43" s="69">
        <f t="shared" si="2"/>
        <v>122396</v>
      </c>
    </row>
    <row r="44" spans="1:10" ht="15" hidden="1" customHeight="1" x14ac:dyDescent="0.25">
      <c r="A44" s="15" t="s">
        <v>5</v>
      </c>
      <c r="B44" s="16">
        <v>121745</v>
      </c>
      <c r="C44" s="59">
        <v>0.2</v>
      </c>
      <c r="D44" s="17">
        <v>1402</v>
      </c>
      <c r="E44" s="67">
        <v>116.93</v>
      </c>
      <c r="F44" s="43">
        <v>116.93</v>
      </c>
      <c r="G44" s="56">
        <v>116.93</v>
      </c>
      <c r="H44" s="15">
        <f t="shared" si="4"/>
        <v>0</v>
      </c>
      <c r="I44" s="17">
        <f t="shared" si="7"/>
        <v>0</v>
      </c>
      <c r="J44" s="69">
        <f t="shared" si="2"/>
        <v>121745</v>
      </c>
    </row>
    <row r="45" spans="1:10" ht="15" hidden="1" customHeight="1" x14ac:dyDescent="0.25">
      <c r="A45" s="15" t="s">
        <v>5</v>
      </c>
      <c r="B45" s="16">
        <v>121010</v>
      </c>
      <c r="C45" s="59">
        <v>0.2</v>
      </c>
      <c r="D45" s="17">
        <v>1402</v>
      </c>
      <c r="E45" s="67">
        <v>116.78</v>
      </c>
      <c r="F45" s="43">
        <v>116.78</v>
      </c>
      <c r="G45" s="56">
        <v>116.78</v>
      </c>
      <c r="H45" s="15">
        <f t="shared" si="4"/>
        <v>0</v>
      </c>
      <c r="I45" s="17">
        <f t="shared" si="7"/>
        <v>0</v>
      </c>
      <c r="J45" s="69">
        <f t="shared" si="2"/>
        <v>121010</v>
      </c>
    </row>
    <row r="46" spans="1:10" ht="15" hidden="1" customHeight="1" x14ac:dyDescent="0.25">
      <c r="A46" s="15" t="s">
        <v>5</v>
      </c>
      <c r="B46" s="16">
        <v>120253</v>
      </c>
      <c r="C46" s="59">
        <v>0.2</v>
      </c>
      <c r="D46" s="17">
        <v>2208</v>
      </c>
      <c r="E46" s="67">
        <v>116.32</v>
      </c>
      <c r="F46" s="43">
        <v>116.31</v>
      </c>
      <c r="G46" s="56">
        <v>116.32</v>
      </c>
      <c r="H46" s="15">
        <f t="shared" si="4"/>
        <v>-9.9999999999909051E-3</v>
      </c>
      <c r="I46" s="17">
        <f t="shared" si="7"/>
        <v>0</v>
      </c>
      <c r="J46" s="69">
        <f t="shared" si="2"/>
        <v>120253</v>
      </c>
    </row>
    <row r="47" spans="1:10" ht="15" hidden="1" customHeight="1" x14ac:dyDescent="0.25">
      <c r="A47" s="15" t="s">
        <v>5</v>
      </c>
      <c r="B47" s="16">
        <v>119390</v>
      </c>
      <c r="C47" s="59">
        <v>0.2</v>
      </c>
      <c r="D47" s="17">
        <v>2208</v>
      </c>
      <c r="E47" s="67">
        <v>115.83</v>
      </c>
      <c r="F47" s="43">
        <v>115.83</v>
      </c>
      <c r="G47" s="56">
        <v>115.83</v>
      </c>
      <c r="H47" s="15">
        <f t="shared" si="4"/>
        <v>0</v>
      </c>
      <c r="I47" s="17">
        <f t="shared" si="7"/>
        <v>0</v>
      </c>
      <c r="J47" s="69">
        <f t="shared" si="2"/>
        <v>119390</v>
      </c>
    </row>
    <row r="48" spans="1:10" ht="15" hidden="1" customHeight="1" x14ac:dyDescent="0.25">
      <c r="A48" s="15" t="s">
        <v>5</v>
      </c>
      <c r="B48" s="16">
        <v>118660</v>
      </c>
      <c r="C48" s="59">
        <v>0.2</v>
      </c>
      <c r="D48" s="17">
        <v>2480</v>
      </c>
      <c r="E48" s="67">
        <v>115.24</v>
      </c>
      <c r="F48" s="43">
        <v>115.24</v>
      </c>
      <c r="G48" s="56">
        <v>115.24</v>
      </c>
      <c r="H48" s="15">
        <f t="shared" si="4"/>
        <v>0</v>
      </c>
      <c r="I48" s="17">
        <f t="shared" si="7"/>
        <v>0</v>
      </c>
      <c r="J48" s="69">
        <f t="shared" si="2"/>
        <v>118660</v>
      </c>
    </row>
    <row r="49" spans="1:10" ht="15" hidden="1" customHeight="1" x14ac:dyDescent="0.25">
      <c r="A49" s="15" t="s">
        <v>5</v>
      </c>
      <c r="B49" s="16">
        <v>117779</v>
      </c>
      <c r="C49" s="59">
        <v>0.2</v>
      </c>
      <c r="D49" s="17">
        <v>2836</v>
      </c>
      <c r="E49" s="67">
        <v>114.26</v>
      </c>
      <c r="F49" s="43">
        <v>114.26</v>
      </c>
      <c r="G49" s="56">
        <v>114.26</v>
      </c>
      <c r="H49" s="15">
        <f t="shared" si="4"/>
        <v>0</v>
      </c>
      <c r="I49" s="17">
        <f t="shared" si="7"/>
        <v>0</v>
      </c>
      <c r="J49" s="69">
        <f t="shared" si="2"/>
        <v>117779</v>
      </c>
    </row>
    <row r="50" spans="1:10" ht="15" hidden="1" customHeight="1" x14ac:dyDescent="0.25">
      <c r="A50" s="15" t="s">
        <v>5</v>
      </c>
      <c r="B50" s="16">
        <v>116759</v>
      </c>
      <c r="C50" s="59">
        <v>0.2</v>
      </c>
      <c r="D50" s="17">
        <v>2866</v>
      </c>
      <c r="E50" s="67">
        <v>113.04</v>
      </c>
      <c r="F50" s="43">
        <v>113.04</v>
      </c>
      <c r="G50" s="56">
        <v>113.04</v>
      </c>
      <c r="H50" s="15">
        <f t="shared" si="4"/>
        <v>0</v>
      </c>
      <c r="I50" s="17">
        <f t="shared" si="7"/>
        <v>0</v>
      </c>
      <c r="J50" s="69">
        <f t="shared" si="2"/>
        <v>116759</v>
      </c>
    </row>
    <row r="51" spans="1:10" ht="15" hidden="1" customHeight="1" x14ac:dyDescent="0.25">
      <c r="A51" s="15" t="s">
        <v>5</v>
      </c>
      <c r="B51" s="16">
        <v>116680</v>
      </c>
      <c r="C51" s="59">
        <v>0.2</v>
      </c>
      <c r="D51" s="17">
        <v>2512</v>
      </c>
      <c r="E51" s="67">
        <v>112.97</v>
      </c>
      <c r="F51" s="43">
        <v>112.97</v>
      </c>
      <c r="G51" s="56">
        <v>112.97</v>
      </c>
      <c r="H51" s="15">
        <f t="shared" si="4"/>
        <v>0</v>
      </c>
      <c r="I51" s="17">
        <f t="shared" si="7"/>
        <v>0</v>
      </c>
      <c r="J51" s="69">
        <f t="shared" si="2"/>
        <v>116680</v>
      </c>
    </row>
    <row r="52" spans="1:10" ht="15" hidden="1" customHeight="1" x14ac:dyDescent="0.25">
      <c r="A52" s="15" t="s">
        <v>5</v>
      </c>
      <c r="B52" s="16">
        <v>116605.5</v>
      </c>
      <c r="C52" s="59">
        <v>0.2</v>
      </c>
      <c r="D52" s="17" t="s">
        <v>9</v>
      </c>
      <c r="E52" s="102"/>
      <c r="F52" s="102"/>
      <c r="G52" s="102"/>
      <c r="H52" s="19"/>
      <c r="I52" s="18"/>
      <c r="J52" s="69">
        <f t="shared" si="2"/>
        <v>116605.5</v>
      </c>
    </row>
    <row r="53" spans="1:10" ht="15" hidden="1" customHeight="1" x14ac:dyDescent="0.25">
      <c r="A53" s="15" t="s">
        <v>5</v>
      </c>
      <c r="B53" s="16">
        <v>116529</v>
      </c>
      <c r="C53" s="59">
        <v>0.2</v>
      </c>
      <c r="D53" s="17">
        <v>2512</v>
      </c>
      <c r="E53" s="67">
        <v>112.16</v>
      </c>
      <c r="F53" s="43">
        <v>112.16</v>
      </c>
      <c r="G53" s="56">
        <v>112.16</v>
      </c>
      <c r="H53" s="15">
        <f t="shared" si="4"/>
        <v>0</v>
      </c>
      <c r="I53" s="17">
        <f t="shared" ref="I53:I65" si="8">G53-E53</f>
        <v>0</v>
      </c>
      <c r="J53" s="69">
        <f t="shared" si="2"/>
        <v>116529</v>
      </c>
    </row>
    <row r="54" spans="1:10" ht="15" hidden="1" customHeight="1" x14ac:dyDescent="0.25">
      <c r="A54" s="15" t="s">
        <v>5</v>
      </c>
      <c r="B54" s="16">
        <v>116453</v>
      </c>
      <c r="C54" s="59">
        <v>0.2</v>
      </c>
      <c r="D54" s="17">
        <v>2597</v>
      </c>
      <c r="E54" s="67">
        <v>112.07</v>
      </c>
      <c r="F54" s="43">
        <v>112.07</v>
      </c>
      <c r="G54" s="56">
        <v>112.07</v>
      </c>
      <c r="H54" s="15">
        <f t="shared" si="4"/>
        <v>0</v>
      </c>
      <c r="I54" s="17">
        <f t="shared" si="8"/>
        <v>0</v>
      </c>
      <c r="J54" s="69">
        <f t="shared" si="2"/>
        <v>116453</v>
      </c>
    </row>
    <row r="55" spans="1:10" ht="15" hidden="1" customHeight="1" x14ac:dyDescent="0.25">
      <c r="A55" s="15" t="s">
        <v>5</v>
      </c>
      <c r="B55" s="16">
        <v>115807</v>
      </c>
      <c r="C55" s="59">
        <v>0.2</v>
      </c>
      <c r="D55" s="17">
        <v>2714</v>
      </c>
      <c r="E55" s="67">
        <v>111.23</v>
      </c>
      <c r="F55" s="43">
        <v>111.23</v>
      </c>
      <c r="G55" s="56">
        <v>111.23</v>
      </c>
      <c r="H55" s="15">
        <f t="shared" si="4"/>
        <v>0</v>
      </c>
      <c r="I55" s="17">
        <f t="shared" si="8"/>
        <v>0</v>
      </c>
      <c r="J55" s="69">
        <f t="shared" si="2"/>
        <v>115807</v>
      </c>
    </row>
    <row r="56" spans="1:10" ht="15" hidden="1" customHeight="1" x14ac:dyDescent="0.25">
      <c r="A56" s="15" t="s">
        <v>5</v>
      </c>
      <c r="B56" s="16">
        <v>114948</v>
      </c>
      <c r="C56" s="59">
        <v>0.2</v>
      </c>
      <c r="D56" s="17">
        <v>2813</v>
      </c>
      <c r="E56" s="67">
        <v>110.94</v>
      </c>
      <c r="F56" s="43">
        <v>110.94</v>
      </c>
      <c r="G56" s="56">
        <v>110.94</v>
      </c>
      <c r="H56" s="15">
        <f t="shared" si="4"/>
        <v>0</v>
      </c>
      <c r="I56" s="17">
        <f t="shared" si="8"/>
        <v>0</v>
      </c>
      <c r="J56" s="69">
        <f t="shared" si="2"/>
        <v>114948</v>
      </c>
    </row>
    <row r="57" spans="1:10" ht="15" hidden="1" customHeight="1" x14ac:dyDescent="0.25">
      <c r="A57" s="15" t="s">
        <v>5</v>
      </c>
      <c r="B57" s="16">
        <v>114246</v>
      </c>
      <c r="C57" s="59">
        <v>0.2</v>
      </c>
      <c r="D57" s="17">
        <v>2987</v>
      </c>
      <c r="E57" s="67">
        <v>110.91</v>
      </c>
      <c r="F57" s="43">
        <v>110.91</v>
      </c>
      <c r="G57" s="56">
        <v>110.91</v>
      </c>
      <c r="H57" s="15">
        <f t="shared" si="4"/>
        <v>0</v>
      </c>
      <c r="I57" s="17">
        <f t="shared" si="8"/>
        <v>0</v>
      </c>
      <c r="J57" s="69">
        <f t="shared" si="2"/>
        <v>114246</v>
      </c>
    </row>
    <row r="58" spans="1:10" ht="15" hidden="1" customHeight="1" x14ac:dyDescent="0.25">
      <c r="A58" s="15" t="s">
        <v>5</v>
      </c>
      <c r="B58" s="16">
        <v>113821</v>
      </c>
      <c r="C58" s="59">
        <v>0.2</v>
      </c>
      <c r="D58" s="17">
        <v>2987</v>
      </c>
      <c r="E58" s="67">
        <v>110.64</v>
      </c>
      <c r="F58" s="43">
        <v>110.63</v>
      </c>
      <c r="G58" s="56">
        <v>110.64</v>
      </c>
      <c r="H58" s="15">
        <f t="shared" si="4"/>
        <v>-1.0000000000005116E-2</v>
      </c>
      <c r="I58" s="17">
        <f t="shared" si="8"/>
        <v>0</v>
      </c>
      <c r="J58" s="69">
        <f t="shared" si="2"/>
        <v>113821</v>
      </c>
    </row>
    <row r="59" spans="1:10" ht="15" hidden="1" customHeight="1" x14ac:dyDescent="0.25">
      <c r="A59" s="15" t="s">
        <v>5</v>
      </c>
      <c r="B59" s="16">
        <v>113668</v>
      </c>
      <c r="C59" s="59">
        <v>0.2</v>
      </c>
      <c r="D59" s="17">
        <v>2987</v>
      </c>
      <c r="E59" s="67">
        <v>110.44</v>
      </c>
      <c r="F59" s="43">
        <v>110.43</v>
      </c>
      <c r="G59" s="56">
        <v>110.44</v>
      </c>
      <c r="H59" s="15">
        <f t="shared" si="4"/>
        <v>-9.9999999999909051E-3</v>
      </c>
      <c r="I59" s="17">
        <f t="shared" si="8"/>
        <v>0</v>
      </c>
      <c r="J59" s="69">
        <f t="shared" si="2"/>
        <v>113668</v>
      </c>
    </row>
    <row r="60" spans="1:10" ht="15" hidden="1" customHeight="1" x14ac:dyDescent="0.25">
      <c r="A60" s="15" t="s">
        <v>5</v>
      </c>
      <c r="B60" s="16">
        <v>113632</v>
      </c>
      <c r="C60" s="59">
        <v>0.2</v>
      </c>
      <c r="D60" s="17">
        <v>2987</v>
      </c>
      <c r="E60" s="67">
        <v>110.43</v>
      </c>
      <c r="F60" s="43">
        <v>110.42</v>
      </c>
      <c r="G60" s="56">
        <v>110.43</v>
      </c>
      <c r="H60" s="15">
        <f t="shared" si="4"/>
        <v>-1.0000000000005116E-2</v>
      </c>
      <c r="I60" s="17">
        <f t="shared" si="8"/>
        <v>0</v>
      </c>
      <c r="J60" s="69">
        <f t="shared" si="2"/>
        <v>113632</v>
      </c>
    </row>
    <row r="61" spans="1:10" ht="15" hidden="1" customHeight="1" x14ac:dyDescent="0.25">
      <c r="A61" s="15" t="s">
        <v>5</v>
      </c>
      <c r="B61" s="16">
        <v>113539</v>
      </c>
      <c r="C61" s="59">
        <v>0.2</v>
      </c>
      <c r="D61" s="17">
        <v>2987</v>
      </c>
      <c r="E61" s="67">
        <v>110.4</v>
      </c>
      <c r="F61" s="43">
        <v>110.4</v>
      </c>
      <c r="G61" s="56">
        <v>110.4</v>
      </c>
      <c r="H61" s="15">
        <f t="shared" si="4"/>
        <v>0</v>
      </c>
      <c r="I61" s="17">
        <f t="shared" si="8"/>
        <v>0</v>
      </c>
      <c r="J61" s="69">
        <f t="shared" si="2"/>
        <v>113539</v>
      </c>
    </row>
    <row r="62" spans="1:10" ht="15" hidden="1" customHeight="1" x14ac:dyDescent="0.25">
      <c r="A62" s="15" t="s">
        <v>5</v>
      </c>
      <c r="B62" s="16">
        <v>113080</v>
      </c>
      <c r="C62" s="59">
        <v>0.2</v>
      </c>
      <c r="D62" s="17">
        <v>3160</v>
      </c>
      <c r="E62" s="67">
        <v>110.13</v>
      </c>
      <c r="F62" s="43">
        <v>110.13</v>
      </c>
      <c r="G62" s="56">
        <v>110.13</v>
      </c>
      <c r="H62" s="15">
        <f t="shared" si="4"/>
        <v>0</v>
      </c>
      <c r="I62" s="17">
        <f t="shared" si="8"/>
        <v>0</v>
      </c>
      <c r="J62" s="69">
        <f t="shared" si="2"/>
        <v>113080</v>
      </c>
    </row>
    <row r="63" spans="1:10" ht="15" hidden="1" customHeight="1" x14ac:dyDescent="0.25">
      <c r="A63" s="15" t="s">
        <v>5</v>
      </c>
      <c r="B63" s="16">
        <v>112547</v>
      </c>
      <c r="C63" s="59">
        <v>0.2</v>
      </c>
      <c r="D63" s="17">
        <v>3160</v>
      </c>
      <c r="E63" s="67">
        <v>109.86</v>
      </c>
      <c r="F63" s="43">
        <v>109.86</v>
      </c>
      <c r="G63" s="56">
        <v>109.86</v>
      </c>
      <c r="H63" s="15">
        <f t="shared" si="4"/>
        <v>0</v>
      </c>
      <c r="I63" s="17">
        <f t="shared" si="8"/>
        <v>0</v>
      </c>
      <c r="J63" s="69">
        <f t="shared" si="2"/>
        <v>112547</v>
      </c>
    </row>
    <row r="64" spans="1:10" ht="15" hidden="1" customHeight="1" thickBot="1" x14ac:dyDescent="0.3">
      <c r="A64" s="103" t="s">
        <v>5</v>
      </c>
      <c r="B64" s="104">
        <v>111983</v>
      </c>
      <c r="C64" s="105">
        <v>0.2</v>
      </c>
      <c r="D64" s="106">
        <v>3355</v>
      </c>
      <c r="E64" s="107">
        <v>109.56</v>
      </c>
      <c r="F64" s="65">
        <v>109.55</v>
      </c>
      <c r="G64" s="108">
        <v>109.56</v>
      </c>
      <c r="H64" s="103">
        <f t="shared" si="4"/>
        <v>-1.0000000000005116E-2</v>
      </c>
      <c r="I64" s="106">
        <f t="shared" si="8"/>
        <v>0</v>
      </c>
      <c r="J64" s="69">
        <f t="shared" si="2"/>
        <v>111983</v>
      </c>
    </row>
    <row r="65" spans="1:10" x14ac:dyDescent="0.25">
      <c r="A65" s="9" t="s">
        <v>5</v>
      </c>
      <c r="B65" s="8">
        <v>111861</v>
      </c>
      <c r="C65" s="58">
        <v>0.2</v>
      </c>
      <c r="D65" s="10">
        <v>3355</v>
      </c>
      <c r="E65" s="119">
        <v>109.43</v>
      </c>
      <c r="F65" s="42">
        <v>109.42</v>
      </c>
      <c r="G65" s="120">
        <v>109.43</v>
      </c>
      <c r="H65" s="9">
        <f t="shared" si="4"/>
        <v>-1.0000000000005116E-2</v>
      </c>
      <c r="I65" s="10">
        <f t="shared" si="8"/>
        <v>0</v>
      </c>
      <c r="J65" s="69">
        <f t="shared" si="2"/>
        <v>111861</v>
      </c>
    </row>
    <row r="66" spans="1:10" x14ac:dyDescent="0.25">
      <c r="A66" s="15" t="s">
        <v>5</v>
      </c>
      <c r="B66" s="16">
        <v>111833.5</v>
      </c>
      <c r="C66" s="59">
        <v>0.2</v>
      </c>
      <c r="D66" s="17" t="s">
        <v>9</v>
      </c>
      <c r="E66" s="146" t="s">
        <v>42</v>
      </c>
      <c r="F66" s="147"/>
      <c r="G66" s="148"/>
      <c r="H66" s="19"/>
      <c r="I66" s="18"/>
      <c r="J66" s="69">
        <f t="shared" si="2"/>
        <v>111833.5</v>
      </c>
    </row>
    <row r="67" spans="1:10" x14ac:dyDescent="0.25">
      <c r="A67" s="15" t="s">
        <v>5</v>
      </c>
      <c r="B67" s="16">
        <v>111799</v>
      </c>
      <c r="C67" s="59">
        <v>0.2</v>
      </c>
      <c r="D67" s="17">
        <v>3355</v>
      </c>
      <c r="E67" s="121">
        <v>109.06</v>
      </c>
      <c r="F67" s="43">
        <v>109.05</v>
      </c>
      <c r="G67" s="122">
        <v>109.06</v>
      </c>
      <c r="H67" s="15">
        <f t="shared" si="4"/>
        <v>-1.0000000000005116E-2</v>
      </c>
      <c r="I67" s="17">
        <f t="shared" ref="I67:I72" si="9">G67-E67</f>
        <v>0</v>
      </c>
      <c r="J67" s="69">
        <f t="shared" si="2"/>
        <v>111799</v>
      </c>
    </row>
    <row r="68" spans="1:10" x14ac:dyDescent="0.25">
      <c r="A68" s="15" t="s">
        <v>5</v>
      </c>
      <c r="B68" s="16">
        <v>111699</v>
      </c>
      <c r="C68" s="59">
        <v>0.2</v>
      </c>
      <c r="D68" s="17">
        <v>3355</v>
      </c>
      <c r="E68" s="121">
        <v>109.01</v>
      </c>
      <c r="F68" s="43">
        <v>109</v>
      </c>
      <c r="G68" s="122">
        <v>109.01</v>
      </c>
      <c r="H68" s="15">
        <f t="shared" si="4"/>
        <v>-1.0000000000005116E-2</v>
      </c>
      <c r="I68" s="17">
        <f t="shared" si="9"/>
        <v>0</v>
      </c>
      <c r="J68" s="69">
        <f t="shared" si="2"/>
        <v>111699</v>
      </c>
    </row>
    <row r="69" spans="1:10" x14ac:dyDescent="0.25">
      <c r="A69" s="15" t="s">
        <v>5</v>
      </c>
      <c r="B69" s="16">
        <v>111409</v>
      </c>
      <c r="C69" s="59">
        <v>0.2</v>
      </c>
      <c r="D69" s="17">
        <v>3355</v>
      </c>
      <c r="E69" s="121">
        <v>108.84</v>
      </c>
      <c r="F69" s="43">
        <v>108.83</v>
      </c>
      <c r="G69" s="122">
        <v>108.84</v>
      </c>
      <c r="H69" s="15">
        <f t="shared" si="4"/>
        <v>-1.0000000000005116E-2</v>
      </c>
      <c r="I69" s="17">
        <f t="shared" si="9"/>
        <v>0</v>
      </c>
      <c r="J69" s="69">
        <f t="shared" ref="J69:J130" si="10">B69</f>
        <v>111409</v>
      </c>
    </row>
    <row r="70" spans="1:10" x14ac:dyDescent="0.25">
      <c r="A70" s="15" t="s">
        <v>5</v>
      </c>
      <c r="B70" s="16">
        <v>110813</v>
      </c>
      <c r="C70" s="59">
        <v>0.2</v>
      </c>
      <c r="D70" s="17">
        <v>3418</v>
      </c>
      <c r="E70" s="121">
        <v>108.44</v>
      </c>
      <c r="F70" s="43">
        <v>108.43</v>
      </c>
      <c r="G70" s="122">
        <v>108.44</v>
      </c>
      <c r="H70" s="15">
        <f t="shared" si="4"/>
        <v>-9.9999999999909051E-3</v>
      </c>
      <c r="I70" s="17">
        <f t="shared" si="9"/>
        <v>0</v>
      </c>
      <c r="J70" s="69">
        <f t="shared" si="10"/>
        <v>110813</v>
      </c>
    </row>
    <row r="71" spans="1:10" x14ac:dyDescent="0.25">
      <c r="A71" s="15" t="s">
        <v>5</v>
      </c>
      <c r="B71" s="16">
        <v>110549</v>
      </c>
      <c r="C71" s="59">
        <v>0.2</v>
      </c>
      <c r="D71" s="17">
        <v>3418</v>
      </c>
      <c r="E71" s="121">
        <v>108.26</v>
      </c>
      <c r="F71" s="43">
        <v>108.25</v>
      </c>
      <c r="G71" s="122">
        <v>108.26</v>
      </c>
      <c r="H71" s="15">
        <f t="shared" si="4"/>
        <v>-1.0000000000005116E-2</v>
      </c>
      <c r="I71" s="17">
        <f t="shared" si="9"/>
        <v>0</v>
      </c>
      <c r="J71" s="69">
        <f t="shared" si="10"/>
        <v>110549</v>
      </c>
    </row>
    <row r="72" spans="1:10" x14ac:dyDescent="0.25">
      <c r="A72" s="15" t="s">
        <v>5</v>
      </c>
      <c r="B72" s="16">
        <v>110454</v>
      </c>
      <c r="C72" s="59">
        <v>0.2</v>
      </c>
      <c r="D72" s="17">
        <v>3599</v>
      </c>
      <c r="E72" s="121">
        <v>108.2</v>
      </c>
      <c r="F72" s="43">
        <v>108.19</v>
      </c>
      <c r="G72" s="122">
        <v>108.2</v>
      </c>
      <c r="H72" s="15">
        <f t="shared" si="4"/>
        <v>-1.0000000000005116E-2</v>
      </c>
      <c r="I72" s="17">
        <f t="shared" si="9"/>
        <v>0</v>
      </c>
      <c r="J72" s="69">
        <f t="shared" si="10"/>
        <v>110454</v>
      </c>
    </row>
    <row r="73" spans="1:10" x14ac:dyDescent="0.25">
      <c r="A73" s="15" t="s">
        <v>5</v>
      </c>
      <c r="B73" s="16">
        <v>110399</v>
      </c>
      <c r="C73" s="59">
        <v>0.2</v>
      </c>
      <c r="D73" s="17" t="s">
        <v>9</v>
      </c>
      <c r="E73" s="146" t="s">
        <v>41</v>
      </c>
      <c r="F73" s="147"/>
      <c r="G73" s="148"/>
      <c r="H73" s="19"/>
      <c r="I73" s="18"/>
      <c r="J73" s="69">
        <f t="shared" si="10"/>
        <v>110399</v>
      </c>
    </row>
    <row r="74" spans="1:10" x14ac:dyDescent="0.25">
      <c r="A74" s="15" t="s">
        <v>5</v>
      </c>
      <c r="B74" s="16">
        <v>110346</v>
      </c>
      <c r="C74" s="59">
        <v>0.2</v>
      </c>
      <c r="D74" s="17">
        <v>3599</v>
      </c>
      <c r="E74" s="121">
        <v>107.6</v>
      </c>
      <c r="F74" s="43">
        <v>107.59</v>
      </c>
      <c r="G74" s="122">
        <v>107.6</v>
      </c>
      <c r="H74" s="15">
        <f>F74-E74</f>
        <v>-9.9999999999909051E-3</v>
      </c>
      <c r="I74" s="17">
        <f>G74-E74</f>
        <v>0</v>
      </c>
      <c r="J74" s="69">
        <f t="shared" si="10"/>
        <v>110346</v>
      </c>
    </row>
    <row r="75" spans="1:10" x14ac:dyDescent="0.25">
      <c r="A75" s="15" t="s">
        <v>5</v>
      </c>
      <c r="B75" s="16">
        <v>110243</v>
      </c>
      <c r="C75" s="59">
        <v>0.2</v>
      </c>
      <c r="D75" s="17">
        <v>3599</v>
      </c>
      <c r="E75" s="121">
        <v>107.46</v>
      </c>
      <c r="F75" s="43">
        <v>107.45</v>
      </c>
      <c r="G75" s="122">
        <v>107.46</v>
      </c>
      <c r="H75" s="15">
        <f t="shared" si="4"/>
        <v>-9.9999999999909051E-3</v>
      </c>
      <c r="I75" s="17">
        <f>G75-E75</f>
        <v>0</v>
      </c>
      <c r="J75" s="69">
        <f t="shared" si="10"/>
        <v>110243</v>
      </c>
    </row>
    <row r="76" spans="1:10" x14ac:dyDescent="0.25">
      <c r="A76" s="15" t="s">
        <v>5</v>
      </c>
      <c r="B76" s="16">
        <v>109208</v>
      </c>
      <c r="C76" s="59">
        <v>0.2</v>
      </c>
      <c r="D76" s="17">
        <v>3599</v>
      </c>
      <c r="E76" s="121">
        <v>106.09</v>
      </c>
      <c r="F76" s="43">
        <v>106.07</v>
      </c>
      <c r="G76" s="122">
        <v>106.09</v>
      </c>
      <c r="H76" s="15">
        <f t="shared" si="4"/>
        <v>-2.0000000000010232E-2</v>
      </c>
      <c r="I76" s="17">
        <f>G76-E76</f>
        <v>0</v>
      </c>
      <c r="J76" s="69">
        <f t="shared" si="10"/>
        <v>109208</v>
      </c>
    </row>
    <row r="77" spans="1:10" x14ac:dyDescent="0.25">
      <c r="A77" s="15" t="s">
        <v>5</v>
      </c>
      <c r="B77" s="16">
        <v>108454</v>
      </c>
      <c r="C77" s="59">
        <v>0.2</v>
      </c>
      <c r="D77" s="17">
        <v>3599</v>
      </c>
      <c r="E77" s="121">
        <v>104.92</v>
      </c>
      <c r="F77" s="43">
        <v>104.88</v>
      </c>
      <c r="G77" s="122">
        <v>104.92</v>
      </c>
      <c r="H77" s="15">
        <f t="shared" si="4"/>
        <v>-4.0000000000006253E-2</v>
      </c>
      <c r="I77" s="17">
        <f>G77-E77</f>
        <v>0</v>
      </c>
      <c r="J77" s="69">
        <f t="shared" si="10"/>
        <v>108454</v>
      </c>
    </row>
    <row r="78" spans="1:10" x14ac:dyDescent="0.25">
      <c r="A78" s="15" t="s">
        <v>5</v>
      </c>
      <c r="B78" s="16">
        <v>108354</v>
      </c>
      <c r="C78" s="59">
        <v>0.2</v>
      </c>
      <c r="D78" s="17">
        <v>3599</v>
      </c>
      <c r="E78" s="121">
        <v>104.78</v>
      </c>
      <c r="F78" s="43">
        <v>104.73</v>
      </c>
      <c r="G78" s="122">
        <v>104.77</v>
      </c>
      <c r="H78" s="15">
        <f>F78-E78</f>
        <v>-4.9999999999997158E-2</v>
      </c>
      <c r="I78" s="17">
        <f>G78-E78</f>
        <v>-1.0000000000005116E-2</v>
      </c>
      <c r="J78" s="69">
        <f t="shared" si="10"/>
        <v>108354</v>
      </c>
    </row>
    <row r="79" spans="1:10" x14ac:dyDescent="0.25">
      <c r="A79" s="15" t="s">
        <v>5</v>
      </c>
      <c r="B79" s="16">
        <v>108339</v>
      </c>
      <c r="C79" s="59">
        <v>0.2</v>
      </c>
      <c r="D79" s="17" t="s">
        <v>9</v>
      </c>
      <c r="E79" s="146" t="s">
        <v>37</v>
      </c>
      <c r="F79" s="147"/>
      <c r="G79" s="148"/>
      <c r="H79" s="19"/>
      <c r="I79" s="18"/>
      <c r="J79" s="69">
        <f t="shared" si="10"/>
        <v>108339</v>
      </c>
    </row>
    <row r="80" spans="1:10" x14ac:dyDescent="0.25">
      <c r="A80" s="15" t="s">
        <v>5</v>
      </c>
      <c r="B80" s="16">
        <v>108323</v>
      </c>
      <c r="C80" s="59">
        <v>0.2</v>
      </c>
      <c r="D80" s="17">
        <v>3599</v>
      </c>
      <c r="E80" s="121">
        <v>104.64</v>
      </c>
      <c r="F80" s="43">
        <v>104.59</v>
      </c>
      <c r="G80" s="122">
        <v>104.63</v>
      </c>
      <c r="H80" s="15">
        <f t="shared" si="4"/>
        <v>-4.9999999999997158E-2</v>
      </c>
      <c r="I80" s="17">
        <f t="shared" ref="I80" si="11">G80-E80</f>
        <v>-1.0000000000005116E-2</v>
      </c>
      <c r="J80" s="69">
        <f t="shared" si="10"/>
        <v>108323</v>
      </c>
    </row>
    <row r="81" spans="1:10" x14ac:dyDescent="0.25">
      <c r="A81" s="15" t="s">
        <v>5</v>
      </c>
      <c r="B81" s="16">
        <v>108221</v>
      </c>
      <c r="C81" s="59">
        <v>0.2</v>
      </c>
      <c r="D81" s="17">
        <v>3820</v>
      </c>
      <c r="E81" s="121">
        <v>104.43</v>
      </c>
      <c r="F81" s="43">
        <v>104.37</v>
      </c>
      <c r="G81" s="122">
        <v>104.42</v>
      </c>
      <c r="H81" s="15">
        <f t="shared" ref="H81:H130" si="12">F81-E81</f>
        <v>-6.0000000000002274E-2</v>
      </c>
      <c r="I81" s="17">
        <f t="shared" ref="I81:I130" si="13">G81-E81</f>
        <v>-1.0000000000005116E-2</v>
      </c>
      <c r="J81" s="69">
        <f t="shared" si="10"/>
        <v>108221</v>
      </c>
    </row>
    <row r="82" spans="1:10" x14ac:dyDescent="0.25">
      <c r="A82" s="15" t="s">
        <v>5</v>
      </c>
      <c r="B82" s="16">
        <v>107598</v>
      </c>
      <c r="C82" s="59">
        <v>0.2</v>
      </c>
      <c r="D82" s="17">
        <v>3820</v>
      </c>
      <c r="E82" s="121">
        <v>103.53</v>
      </c>
      <c r="F82" s="43">
        <v>103.44</v>
      </c>
      <c r="G82" s="122">
        <v>103.53</v>
      </c>
      <c r="H82" s="15">
        <f t="shared" si="12"/>
        <v>-9.0000000000003411E-2</v>
      </c>
      <c r="I82" s="17">
        <f t="shared" si="13"/>
        <v>0</v>
      </c>
      <c r="J82" s="69">
        <f t="shared" si="10"/>
        <v>107598</v>
      </c>
    </row>
    <row r="83" spans="1:10" x14ac:dyDescent="0.25">
      <c r="A83" s="15" t="s">
        <v>5</v>
      </c>
      <c r="B83" s="16">
        <v>106727</v>
      </c>
      <c r="C83" s="59">
        <v>0.2</v>
      </c>
      <c r="D83" s="17">
        <v>3820</v>
      </c>
      <c r="E83" s="121">
        <v>102.7</v>
      </c>
      <c r="F83" s="43">
        <v>102.55</v>
      </c>
      <c r="G83" s="122">
        <v>102.69</v>
      </c>
      <c r="H83" s="15">
        <f t="shared" si="12"/>
        <v>-0.15000000000000568</v>
      </c>
      <c r="I83" s="17">
        <f t="shared" si="13"/>
        <v>-1.0000000000005116E-2</v>
      </c>
      <c r="J83" s="69">
        <f t="shared" si="10"/>
        <v>106727</v>
      </c>
    </row>
    <row r="84" spans="1:10" x14ac:dyDescent="0.25">
      <c r="A84" s="15" t="s">
        <v>5</v>
      </c>
      <c r="B84" s="16">
        <v>105640</v>
      </c>
      <c r="C84" s="59">
        <v>0.2</v>
      </c>
      <c r="D84" s="17">
        <v>3820</v>
      </c>
      <c r="E84" s="121">
        <v>101.75</v>
      </c>
      <c r="F84" s="43">
        <v>101.52</v>
      </c>
      <c r="G84" s="122">
        <v>101.74</v>
      </c>
      <c r="H84" s="15">
        <f t="shared" si="12"/>
        <v>-0.23000000000000398</v>
      </c>
      <c r="I84" s="17">
        <f t="shared" si="13"/>
        <v>-1.0000000000005116E-2</v>
      </c>
      <c r="J84" s="69">
        <f t="shared" si="10"/>
        <v>105640</v>
      </c>
    </row>
    <row r="85" spans="1:10" x14ac:dyDescent="0.25">
      <c r="A85" s="15" t="s">
        <v>6</v>
      </c>
      <c r="B85" s="16">
        <v>105083</v>
      </c>
      <c r="C85" s="59">
        <v>0.2</v>
      </c>
      <c r="D85" s="17">
        <v>2859</v>
      </c>
      <c r="E85" s="121">
        <v>101.44</v>
      </c>
      <c r="F85" s="43">
        <v>101.18</v>
      </c>
      <c r="G85" s="122">
        <v>101.43</v>
      </c>
      <c r="H85" s="15">
        <f t="shared" si="12"/>
        <v>-0.25999999999999091</v>
      </c>
      <c r="I85" s="17">
        <f t="shared" si="13"/>
        <v>-9.9999999999909051E-3</v>
      </c>
      <c r="J85" s="69">
        <f t="shared" si="10"/>
        <v>105083</v>
      </c>
    </row>
    <row r="86" spans="1:10" x14ac:dyDescent="0.25">
      <c r="A86" s="15" t="s">
        <v>6</v>
      </c>
      <c r="B86" s="16">
        <v>104805</v>
      </c>
      <c r="C86" s="59">
        <v>0.2</v>
      </c>
      <c r="D86" s="17">
        <v>2876</v>
      </c>
      <c r="E86" s="121">
        <v>101.29</v>
      </c>
      <c r="F86" s="43">
        <v>101.01</v>
      </c>
      <c r="G86" s="122">
        <v>101.28</v>
      </c>
      <c r="H86" s="15">
        <f t="shared" si="12"/>
        <v>-0.28000000000000114</v>
      </c>
      <c r="I86" s="17">
        <f t="shared" si="13"/>
        <v>-1.0000000000005116E-2</v>
      </c>
      <c r="J86" s="69">
        <f t="shared" si="10"/>
        <v>104805</v>
      </c>
    </row>
    <row r="87" spans="1:10" x14ac:dyDescent="0.25">
      <c r="A87" s="15" t="s">
        <v>7</v>
      </c>
      <c r="B87" s="16">
        <v>104527</v>
      </c>
      <c r="C87" s="59">
        <v>0.2</v>
      </c>
      <c r="D87" s="17">
        <v>2832</v>
      </c>
      <c r="E87" s="121">
        <v>101.15</v>
      </c>
      <c r="F87" s="43">
        <v>100.85</v>
      </c>
      <c r="G87" s="122">
        <v>101.13</v>
      </c>
      <c r="H87" s="15">
        <f t="shared" si="12"/>
        <v>-0.30000000000001137</v>
      </c>
      <c r="I87" s="17">
        <f t="shared" si="13"/>
        <v>-2.0000000000010232E-2</v>
      </c>
      <c r="J87" s="69">
        <f t="shared" si="10"/>
        <v>104527</v>
      </c>
    </row>
    <row r="88" spans="1:10" x14ac:dyDescent="0.25">
      <c r="A88" s="15" t="s">
        <v>7</v>
      </c>
      <c r="B88" s="16">
        <v>103364</v>
      </c>
      <c r="C88" s="59">
        <v>0.2</v>
      </c>
      <c r="D88" s="17">
        <v>3037</v>
      </c>
      <c r="E88" s="121">
        <v>100.54</v>
      </c>
      <c r="F88" s="43">
        <v>100.15</v>
      </c>
      <c r="G88" s="122">
        <v>100.53</v>
      </c>
      <c r="H88" s="15">
        <f t="shared" si="12"/>
        <v>-0.39000000000000057</v>
      </c>
      <c r="I88" s="17">
        <f t="shared" si="13"/>
        <v>-1.0000000000005116E-2</v>
      </c>
      <c r="J88" s="69">
        <f t="shared" si="10"/>
        <v>103364</v>
      </c>
    </row>
    <row r="89" spans="1:10" x14ac:dyDescent="0.25">
      <c r="A89" s="15" t="s">
        <v>7</v>
      </c>
      <c r="B89" s="16">
        <v>102317</v>
      </c>
      <c r="C89" s="59">
        <v>0.2</v>
      </c>
      <c r="D89" s="17">
        <v>3222</v>
      </c>
      <c r="E89" s="121">
        <v>99.91</v>
      </c>
      <c r="F89" s="43">
        <v>99.4</v>
      </c>
      <c r="G89" s="122">
        <v>99.89</v>
      </c>
      <c r="H89" s="15">
        <f t="shared" si="12"/>
        <v>-0.50999999999999091</v>
      </c>
      <c r="I89" s="17">
        <f t="shared" si="13"/>
        <v>-1.9999999999996021E-2</v>
      </c>
      <c r="J89" s="69">
        <f t="shared" si="10"/>
        <v>102317</v>
      </c>
    </row>
    <row r="90" spans="1:10" x14ac:dyDescent="0.25">
      <c r="A90" s="15" t="s">
        <v>7</v>
      </c>
      <c r="B90" s="16">
        <v>101430</v>
      </c>
      <c r="C90" s="59">
        <v>0.2</v>
      </c>
      <c r="D90" s="17">
        <v>3377</v>
      </c>
      <c r="E90" s="121">
        <v>99.28</v>
      </c>
      <c r="F90" s="43">
        <v>98.61</v>
      </c>
      <c r="G90" s="122">
        <v>99.25</v>
      </c>
      <c r="H90" s="15">
        <f t="shared" si="12"/>
        <v>-0.67000000000000171</v>
      </c>
      <c r="I90" s="17">
        <f t="shared" si="13"/>
        <v>-3.0000000000001137E-2</v>
      </c>
      <c r="J90" s="69">
        <f t="shared" si="10"/>
        <v>101430</v>
      </c>
    </row>
    <row r="91" spans="1:10" x14ac:dyDescent="0.25">
      <c r="A91" s="15" t="s">
        <v>7</v>
      </c>
      <c r="B91" s="16">
        <v>101325</v>
      </c>
      <c r="C91" s="59">
        <v>0.2</v>
      </c>
      <c r="D91" s="17">
        <v>3377</v>
      </c>
      <c r="E91" s="121">
        <v>99.19</v>
      </c>
      <c r="F91" s="43">
        <v>98.5</v>
      </c>
      <c r="G91" s="122">
        <v>99.16</v>
      </c>
      <c r="H91" s="15">
        <f t="shared" si="12"/>
        <v>-0.68999999999999773</v>
      </c>
      <c r="I91" s="17">
        <f t="shared" si="13"/>
        <v>-3.0000000000001137E-2</v>
      </c>
      <c r="J91" s="69">
        <f t="shared" si="10"/>
        <v>101325</v>
      </c>
    </row>
    <row r="92" spans="1:10" x14ac:dyDescent="0.25">
      <c r="A92" s="15" t="s">
        <v>7</v>
      </c>
      <c r="B92" s="16">
        <v>101296</v>
      </c>
      <c r="C92" s="59">
        <v>0.2</v>
      </c>
      <c r="D92" s="17" t="s">
        <v>9</v>
      </c>
      <c r="E92" s="146" t="s">
        <v>43</v>
      </c>
      <c r="F92" s="147"/>
      <c r="G92" s="148"/>
      <c r="H92" s="19"/>
      <c r="I92" s="18"/>
      <c r="J92" s="69">
        <f t="shared" si="10"/>
        <v>101296</v>
      </c>
    </row>
    <row r="93" spans="1:10" x14ac:dyDescent="0.25">
      <c r="A93" s="15" t="s">
        <v>7</v>
      </c>
      <c r="B93" s="16">
        <v>101274</v>
      </c>
      <c r="C93" s="59">
        <v>0.2</v>
      </c>
      <c r="D93" s="17">
        <v>3377</v>
      </c>
      <c r="E93" s="121">
        <v>99.12</v>
      </c>
      <c r="F93" s="43">
        <v>98.45</v>
      </c>
      <c r="G93" s="122">
        <v>99.09</v>
      </c>
      <c r="H93" s="15">
        <f t="shared" si="12"/>
        <v>-0.67000000000000171</v>
      </c>
      <c r="I93" s="17">
        <f t="shared" si="13"/>
        <v>-3.0000000000001137E-2</v>
      </c>
      <c r="J93" s="69">
        <f t="shared" si="10"/>
        <v>101274</v>
      </c>
    </row>
    <row r="94" spans="1:10" x14ac:dyDescent="0.25">
      <c r="A94" s="15" t="s">
        <v>7</v>
      </c>
      <c r="B94" s="16">
        <v>101172</v>
      </c>
      <c r="C94" s="59">
        <v>0.2</v>
      </c>
      <c r="D94" s="17">
        <v>3377</v>
      </c>
      <c r="E94" s="121">
        <v>99.04</v>
      </c>
      <c r="F94" s="43">
        <v>98.35</v>
      </c>
      <c r="G94" s="122">
        <v>99.01</v>
      </c>
      <c r="H94" s="15">
        <f t="shared" si="12"/>
        <v>-0.69000000000001194</v>
      </c>
      <c r="I94" s="17">
        <f t="shared" si="13"/>
        <v>-3.0000000000001137E-2</v>
      </c>
      <c r="J94" s="69">
        <f t="shared" si="10"/>
        <v>101172</v>
      </c>
    </row>
    <row r="95" spans="1:10" x14ac:dyDescent="0.25">
      <c r="A95" s="15" t="s">
        <v>8</v>
      </c>
      <c r="B95" s="16">
        <v>100723</v>
      </c>
      <c r="C95" s="59">
        <v>0.2</v>
      </c>
      <c r="D95" s="17">
        <v>3599</v>
      </c>
      <c r="E95" s="121">
        <v>98.64</v>
      </c>
      <c r="F95" s="43">
        <v>97.82</v>
      </c>
      <c r="G95" s="122">
        <v>98.6</v>
      </c>
      <c r="H95" s="15">
        <f t="shared" si="12"/>
        <v>-0.82000000000000739</v>
      </c>
      <c r="I95" s="17">
        <f t="shared" si="13"/>
        <v>-4.0000000000006253E-2</v>
      </c>
      <c r="J95" s="69">
        <f t="shared" si="10"/>
        <v>100723</v>
      </c>
    </row>
    <row r="96" spans="1:10" x14ac:dyDescent="0.25">
      <c r="A96" s="15" t="s">
        <v>8</v>
      </c>
      <c r="B96" s="16">
        <v>99963</v>
      </c>
      <c r="C96" s="59">
        <v>0.2</v>
      </c>
      <c r="D96" s="17">
        <v>3599</v>
      </c>
      <c r="E96" s="121">
        <v>98.14</v>
      </c>
      <c r="F96" s="43">
        <v>97.14</v>
      </c>
      <c r="G96" s="122">
        <v>98.1</v>
      </c>
      <c r="H96" s="15">
        <f t="shared" si="12"/>
        <v>-1</v>
      </c>
      <c r="I96" s="17">
        <f t="shared" si="13"/>
        <v>-4.0000000000006253E-2</v>
      </c>
      <c r="J96" s="69">
        <f t="shared" si="10"/>
        <v>99963</v>
      </c>
    </row>
    <row r="97" spans="1:10" x14ac:dyDescent="0.25">
      <c r="A97" s="15" t="s">
        <v>8</v>
      </c>
      <c r="B97" s="16">
        <v>99304</v>
      </c>
      <c r="C97" s="59">
        <v>0.2</v>
      </c>
      <c r="D97" s="17">
        <v>3599</v>
      </c>
      <c r="E97" s="121">
        <v>97.76</v>
      </c>
      <c r="F97" s="43">
        <v>96.59</v>
      </c>
      <c r="G97" s="122">
        <v>97.71</v>
      </c>
      <c r="H97" s="15">
        <f t="shared" si="12"/>
        <v>-1.1700000000000017</v>
      </c>
      <c r="I97" s="17">
        <f t="shared" si="13"/>
        <v>-5.0000000000011369E-2</v>
      </c>
      <c r="J97" s="69">
        <f t="shared" si="10"/>
        <v>99304</v>
      </c>
    </row>
    <row r="98" spans="1:10" x14ac:dyDescent="0.25">
      <c r="A98" s="15" t="s">
        <v>8</v>
      </c>
      <c r="B98" s="16">
        <v>99202</v>
      </c>
      <c r="C98" s="59">
        <v>0.2</v>
      </c>
      <c r="D98" s="17">
        <v>3599</v>
      </c>
      <c r="E98" s="121">
        <v>97.7</v>
      </c>
      <c r="F98" s="43">
        <v>96.51</v>
      </c>
      <c r="G98" s="122">
        <v>97.65</v>
      </c>
      <c r="H98" s="15">
        <f t="shared" si="12"/>
        <v>-1.1899999999999977</v>
      </c>
      <c r="I98" s="17">
        <f t="shared" si="13"/>
        <v>-4.9999999999997158E-2</v>
      </c>
      <c r="J98" s="69">
        <f t="shared" si="10"/>
        <v>99202</v>
      </c>
    </row>
    <row r="99" spans="1:10" x14ac:dyDescent="0.25">
      <c r="A99" s="15" t="s">
        <v>8</v>
      </c>
      <c r="B99" s="16">
        <v>99176</v>
      </c>
      <c r="C99" s="59">
        <v>0.2</v>
      </c>
      <c r="D99" s="17" t="s">
        <v>9</v>
      </c>
      <c r="E99" s="146" t="s">
        <v>44</v>
      </c>
      <c r="F99" s="147"/>
      <c r="G99" s="148"/>
      <c r="H99" s="19"/>
      <c r="I99" s="18"/>
      <c r="J99" s="69">
        <f t="shared" si="10"/>
        <v>99176</v>
      </c>
    </row>
    <row r="100" spans="1:10" x14ac:dyDescent="0.25">
      <c r="A100" s="15" t="s">
        <v>8</v>
      </c>
      <c r="B100" s="16">
        <v>99154</v>
      </c>
      <c r="C100" s="59">
        <v>0.2</v>
      </c>
      <c r="D100" s="17">
        <v>3599</v>
      </c>
      <c r="E100" s="121">
        <v>96.54</v>
      </c>
      <c r="F100" s="43">
        <v>96.51</v>
      </c>
      <c r="G100" s="122">
        <v>96.49</v>
      </c>
      <c r="H100" s="15">
        <f t="shared" si="12"/>
        <v>-3.0000000000001137E-2</v>
      </c>
      <c r="I100" s="17">
        <f t="shared" si="13"/>
        <v>-5.0000000000011369E-2</v>
      </c>
      <c r="J100" s="69">
        <f t="shared" si="10"/>
        <v>99154</v>
      </c>
    </row>
    <row r="101" spans="1:10" x14ac:dyDescent="0.25">
      <c r="A101" s="15" t="s">
        <v>8</v>
      </c>
      <c r="B101" s="16">
        <v>99044</v>
      </c>
      <c r="C101" s="59">
        <v>0.2</v>
      </c>
      <c r="D101" s="17">
        <v>3599</v>
      </c>
      <c r="E101" s="121">
        <v>96.19</v>
      </c>
      <c r="F101" s="43">
        <v>96.16</v>
      </c>
      <c r="G101" s="122">
        <v>96.13</v>
      </c>
      <c r="H101" s="15">
        <f t="shared" si="12"/>
        <v>-3.0000000000001137E-2</v>
      </c>
      <c r="I101" s="17">
        <f t="shared" si="13"/>
        <v>-6.0000000000002274E-2</v>
      </c>
      <c r="J101" s="69">
        <f t="shared" si="10"/>
        <v>99044</v>
      </c>
    </row>
    <row r="102" spans="1:10" x14ac:dyDescent="0.25">
      <c r="A102" s="15" t="s">
        <v>8</v>
      </c>
      <c r="B102" s="16">
        <v>98564</v>
      </c>
      <c r="C102" s="59">
        <v>0.2</v>
      </c>
      <c r="D102" s="17">
        <v>3828</v>
      </c>
      <c r="E102" s="121">
        <v>95.56</v>
      </c>
      <c r="F102" s="43">
        <v>95.53</v>
      </c>
      <c r="G102" s="122">
        <v>95.49</v>
      </c>
      <c r="H102" s="15">
        <f t="shared" si="12"/>
        <v>-3.0000000000001137E-2</v>
      </c>
      <c r="I102" s="17">
        <f t="shared" si="13"/>
        <v>-7.000000000000739E-2</v>
      </c>
      <c r="J102" s="69">
        <f t="shared" si="10"/>
        <v>98564</v>
      </c>
    </row>
    <row r="103" spans="1:10" x14ac:dyDescent="0.25">
      <c r="A103" s="15" t="s">
        <v>8</v>
      </c>
      <c r="B103" s="16">
        <v>97673</v>
      </c>
      <c r="C103" s="59">
        <v>0.2</v>
      </c>
      <c r="D103" s="17">
        <v>3828</v>
      </c>
      <c r="E103" s="121">
        <v>94.03</v>
      </c>
      <c r="F103" s="43">
        <v>93.96</v>
      </c>
      <c r="G103" s="122">
        <v>93.9</v>
      </c>
      <c r="H103" s="15">
        <f t="shared" si="12"/>
        <v>-7.000000000000739E-2</v>
      </c>
      <c r="I103" s="17">
        <f t="shared" si="13"/>
        <v>-0.12999999999999545</v>
      </c>
      <c r="J103" s="69">
        <f t="shared" si="10"/>
        <v>97673</v>
      </c>
    </row>
    <row r="104" spans="1:10" x14ac:dyDescent="0.25">
      <c r="A104" s="15" t="s">
        <v>8</v>
      </c>
      <c r="B104" s="16">
        <v>97616</v>
      </c>
      <c r="C104" s="59">
        <v>0.2</v>
      </c>
      <c r="D104" s="17">
        <v>3828</v>
      </c>
      <c r="E104" s="121">
        <v>93.92</v>
      </c>
      <c r="F104" s="43">
        <v>93.86</v>
      </c>
      <c r="G104" s="122">
        <v>93.8</v>
      </c>
      <c r="H104" s="15">
        <f t="shared" si="12"/>
        <v>-6.0000000000002274E-2</v>
      </c>
      <c r="I104" s="17">
        <f t="shared" si="13"/>
        <v>-0.12000000000000455</v>
      </c>
      <c r="J104" s="69">
        <f t="shared" si="10"/>
        <v>97616</v>
      </c>
    </row>
    <row r="105" spans="1:10" x14ac:dyDescent="0.25">
      <c r="A105" s="15" t="s">
        <v>8</v>
      </c>
      <c r="B105" s="16">
        <v>97558</v>
      </c>
      <c r="C105" s="59">
        <v>0.2</v>
      </c>
      <c r="D105" s="17" t="s">
        <v>9</v>
      </c>
      <c r="E105" s="146" t="s">
        <v>21</v>
      </c>
      <c r="F105" s="147"/>
      <c r="G105" s="148"/>
      <c r="H105" s="19"/>
      <c r="I105" s="18"/>
      <c r="J105" s="69">
        <f>B105</f>
        <v>97558</v>
      </c>
    </row>
    <row r="106" spans="1:10" x14ac:dyDescent="0.25">
      <c r="A106" s="15" t="s">
        <v>8</v>
      </c>
      <c r="B106" s="16" t="s">
        <v>55</v>
      </c>
      <c r="C106" s="59">
        <v>0.2</v>
      </c>
      <c r="D106" s="17">
        <v>3828</v>
      </c>
      <c r="E106" s="121">
        <v>93.83</v>
      </c>
      <c r="F106" s="43">
        <v>93.76</v>
      </c>
      <c r="G106" s="122">
        <v>93.71</v>
      </c>
      <c r="H106" s="15">
        <f t="shared" si="12"/>
        <v>-6.9999999999993179E-2</v>
      </c>
      <c r="I106" s="17">
        <f t="shared" si="13"/>
        <v>-0.12000000000000455</v>
      </c>
      <c r="J106" s="69" t="str">
        <f t="shared" si="10"/>
        <v>97566*</v>
      </c>
    </row>
    <row r="107" spans="1:10" x14ac:dyDescent="0.25">
      <c r="A107" s="15" t="s">
        <v>8</v>
      </c>
      <c r="B107" s="16">
        <v>97544</v>
      </c>
      <c r="C107" s="59">
        <v>0.2</v>
      </c>
      <c r="D107" s="17">
        <v>3828</v>
      </c>
      <c r="E107" s="121">
        <v>93.65</v>
      </c>
      <c r="F107" s="43">
        <v>93.65</v>
      </c>
      <c r="G107" s="122">
        <v>93.61</v>
      </c>
      <c r="H107" s="15">
        <f t="shared" si="12"/>
        <v>0</v>
      </c>
      <c r="I107" s="17">
        <f t="shared" si="13"/>
        <v>-4.0000000000006253E-2</v>
      </c>
      <c r="J107" s="69">
        <f t="shared" si="10"/>
        <v>97544</v>
      </c>
    </row>
    <row r="108" spans="1:10" x14ac:dyDescent="0.25">
      <c r="A108" s="15" t="s">
        <v>8</v>
      </c>
      <c r="B108" s="16">
        <v>97445</v>
      </c>
      <c r="C108" s="59">
        <v>0.2</v>
      </c>
      <c r="D108" s="17">
        <v>3828</v>
      </c>
      <c r="E108" s="121">
        <v>93.59</v>
      </c>
      <c r="F108" s="43">
        <v>93.59</v>
      </c>
      <c r="G108" s="122">
        <v>93.59</v>
      </c>
      <c r="H108" s="15">
        <f t="shared" si="12"/>
        <v>0</v>
      </c>
      <c r="I108" s="17">
        <f t="shared" si="13"/>
        <v>0</v>
      </c>
      <c r="J108" s="69">
        <f t="shared" si="10"/>
        <v>97445</v>
      </c>
    </row>
    <row r="109" spans="1:10" x14ac:dyDescent="0.25">
      <c r="A109" s="15" t="s">
        <v>8</v>
      </c>
      <c r="B109" s="16">
        <v>97054</v>
      </c>
      <c r="C109" s="59">
        <v>0.2</v>
      </c>
      <c r="D109" s="17">
        <v>3828</v>
      </c>
      <c r="E109" s="121">
        <v>93.34</v>
      </c>
      <c r="F109" s="43">
        <v>93.34</v>
      </c>
      <c r="G109" s="122">
        <v>93.34</v>
      </c>
      <c r="H109" s="15">
        <f t="shared" si="12"/>
        <v>0</v>
      </c>
      <c r="I109" s="17">
        <f t="shared" si="13"/>
        <v>0</v>
      </c>
      <c r="J109" s="69">
        <f t="shared" si="10"/>
        <v>97054</v>
      </c>
    </row>
    <row r="110" spans="1:10" x14ac:dyDescent="0.25">
      <c r="A110" s="15" t="s">
        <v>8</v>
      </c>
      <c r="B110" s="16">
        <v>96688</v>
      </c>
      <c r="C110" s="59">
        <v>0.2</v>
      </c>
      <c r="D110" s="17">
        <v>3828</v>
      </c>
      <c r="E110" s="121">
        <v>93.25</v>
      </c>
      <c r="F110" s="43">
        <v>93.25</v>
      </c>
      <c r="G110" s="122">
        <v>93.25</v>
      </c>
      <c r="H110" s="15">
        <f t="shared" si="12"/>
        <v>0</v>
      </c>
      <c r="I110" s="17">
        <f t="shared" si="13"/>
        <v>0</v>
      </c>
      <c r="J110" s="69">
        <f t="shared" si="10"/>
        <v>96688</v>
      </c>
    </row>
    <row r="111" spans="1:10" x14ac:dyDescent="0.25">
      <c r="A111" s="15" t="s">
        <v>8</v>
      </c>
      <c r="B111" s="16">
        <v>96586</v>
      </c>
      <c r="C111" s="59">
        <v>0.2</v>
      </c>
      <c r="D111" s="17">
        <v>3828</v>
      </c>
      <c r="E111" s="121">
        <v>93.23</v>
      </c>
      <c r="F111" s="43">
        <v>93.23</v>
      </c>
      <c r="G111" s="122">
        <v>93.23</v>
      </c>
      <c r="H111" s="15">
        <f t="shared" si="12"/>
        <v>0</v>
      </c>
      <c r="I111" s="17">
        <f t="shared" si="13"/>
        <v>0</v>
      </c>
      <c r="J111" s="69">
        <f t="shared" si="10"/>
        <v>96586</v>
      </c>
    </row>
    <row r="112" spans="1:10" x14ac:dyDescent="0.25">
      <c r="A112" s="15" t="s">
        <v>8</v>
      </c>
      <c r="B112" s="16">
        <v>96552.5</v>
      </c>
      <c r="C112" s="59">
        <v>0.2</v>
      </c>
      <c r="D112" s="17" t="s">
        <v>9</v>
      </c>
      <c r="E112" s="146" t="s">
        <v>38</v>
      </c>
      <c r="F112" s="147"/>
      <c r="G112" s="148"/>
      <c r="H112" s="19"/>
      <c r="I112" s="18"/>
      <c r="J112" s="69">
        <f t="shared" si="10"/>
        <v>96552.5</v>
      </c>
    </row>
    <row r="113" spans="1:10" x14ac:dyDescent="0.25">
      <c r="A113" s="15" t="s">
        <v>8</v>
      </c>
      <c r="B113" s="16">
        <v>96514</v>
      </c>
      <c r="C113" s="59">
        <v>0.2</v>
      </c>
      <c r="D113" s="17">
        <v>3828</v>
      </c>
      <c r="E113" s="121">
        <v>93.19</v>
      </c>
      <c r="F113" s="43">
        <v>93.19</v>
      </c>
      <c r="G113" s="122">
        <v>93.19</v>
      </c>
      <c r="H113" s="15">
        <f t="shared" si="12"/>
        <v>0</v>
      </c>
      <c r="I113" s="17">
        <f t="shared" si="13"/>
        <v>0</v>
      </c>
      <c r="J113" s="69">
        <f t="shared" si="10"/>
        <v>96514</v>
      </c>
    </row>
    <row r="114" spans="1:10" x14ac:dyDescent="0.25">
      <c r="A114" s="15" t="s">
        <v>8</v>
      </c>
      <c r="B114" s="16">
        <v>96459</v>
      </c>
      <c r="C114" s="59">
        <v>0.2</v>
      </c>
      <c r="D114" s="17">
        <v>3872</v>
      </c>
      <c r="E114" s="121">
        <v>93.11</v>
      </c>
      <c r="F114" s="43">
        <v>93.11</v>
      </c>
      <c r="G114" s="122">
        <v>93.11</v>
      </c>
      <c r="H114" s="15">
        <f t="shared" si="12"/>
        <v>0</v>
      </c>
      <c r="I114" s="17">
        <f t="shared" si="13"/>
        <v>0</v>
      </c>
      <c r="J114" s="69">
        <f t="shared" si="10"/>
        <v>96459</v>
      </c>
    </row>
    <row r="115" spans="1:10" x14ac:dyDescent="0.25">
      <c r="A115" s="15" t="s">
        <v>8</v>
      </c>
      <c r="B115" s="16">
        <v>96380.5</v>
      </c>
      <c r="C115" s="59">
        <v>0.2</v>
      </c>
      <c r="D115" s="17" t="s">
        <v>9</v>
      </c>
      <c r="E115" s="146" t="s">
        <v>39</v>
      </c>
      <c r="F115" s="147"/>
      <c r="G115" s="148"/>
      <c r="H115" s="19"/>
      <c r="I115" s="18"/>
      <c r="J115" s="69">
        <f t="shared" si="10"/>
        <v>96380.5</v>
      </c>
    </row>
    <row r="116" spans="1:10" x14ac:dyDescent="0.25">
      <c r="A116" s="15" t="s">
        <v>8</v>
      </c>
      <c r="B116" s="16">
        <v>96298</v>
      </c>
      <c r="C116" s="59">
        <v>0.2</v>
      </c>
      <c r="D116" s="17">
        <v>3872</v>
      </c>
      <c r="E116" s="121">
        <v>92.97</v>
      </c>
      <c r="F116" s="43">
        <v>92.97</v>
      </c>
      <c r="G116" s="122">
        <v>92.97</v>
      </c>
      <c r="H116" s="15">
        <f t="shared" si="12"/>
        <v>0</v>
      </c>
      <c r="I116" s="17">
        <f t="shared" si="13"/>
        <v>0</v>
      </c>
      <c r="J116" s="69">
        <f t="shared" si="10"/>
        <v>96298</v>
      </c>
    </row>
    <row r="117" spans="1:10" x14ac:dyDescent="0.25">
      <c r="A117" s="15" t="s">
        <v>8</v>
      </c>
      <c r="B117" s="16">
        <v>96244</v>
      </c>
      <c r="C117" s="59">
        <v>0.2</v>
      </c>
      <c r="D117" s="17">
        <v>3872</v>
      </c>
      <c r="E117" s="121">
        <v>92.84</v>
      </c>
      <c r="F117" s="43">
        <v>92.84</v>
      </c>
      <c r="G117" s="122">
        <v>92.84</v>
      </c>
      <c r="H117" s="15">
        <f t="shared" si="12"/>
        <v>0</v>
      </c>
      <c r="I117" s="17">
        <f t="shared" si="13"/>
        <v>0</v>
      </c>
      <c r="J117" s="69">
        <f t="shared" si="10"/>
        <v>96244</v>
      </c>
    </row>
    <row r="118" spans="1:10" ht="15" customHeight="1" x14ac:dyDescent="0.25">
      <c r="A118" s="15" t="s">
        <v>8</v>
      </c>
      <c r="B118" s="16">
        <v>96210.5</v>
      </c>
      <c r="C118" s="59">
        <v>0.2</v>
      </c>
      <c r="D118" s="17" t="s">
        <v>9</v>
      </c>
      <c r="E118" s="146" t="s">
        <v>40</v>
      </c>
      <c r="F118" s="147"/>
      <c r="G118" s="148"/>
      <c r="H118" s="19"/>
      <c r="I118" s="18"/>
      <c r="J118" s="69">
        <f t="shared" si="10"/>
        <v>96210.5</v>
      </c>
    </row>
    <row r="119" spans="1:10" ht="15" customHeight="1" thickBot="1" x14ac:dyDescent="0.3">
      <c r="A119" s="12" t="s">
        <v>8</v>
      </c>
      <c r="B119" s="11">
        <v>96176</v>
      </c>
      <c r="C119" s="60">
        <v>0.2</v>
      </c>
      <c r="D119" s="13">
        <v>3872</v>
      </c>
      <c r="E119" s="123">
        <v>92.91</v>
      </c>
      <c r="F119" s="45">
        <v>92.91</v>
      </c>
      <c r="G119" s="124">
        <v>92.91</v>
      </c>
      <c r="H119" s="12">
        <f t="shared" si="12"/>
        <v>0</v>
      </c>
      <c r="I119" s="13">
        <f t="shared" si="13"/>
        <v>0</v>
      </c>
      <c r="J119" s="69">
        <f t="shared" si="10"/>
        <v>96176</v>
      </c>
    </row>
    <row r="120" spans="1:10" ht="15" hidden="1" customHeight="1" x14ac:dyDescent="0.25">
      <c r="A120" s="9" t="s">
        <v>8</v>
      </c>
      <c r="B120" s="8">
        <v>96077</v>
      </c>
      <c r="C120" s="58">
        <v>0.2</v>
      </c>
      <c r="D120" s="10">
        <v>3698</v>
      </c>
      <c r="E120" s="117">
        <v>92.89</v>
      </c>
      <c r="F120" s="73">
        <v>92.89</v>
      </c>
      <c r="G120" s="118">
        <v>92.89</v>
      </c>
      <c r="H120" s="9">
        <f t="shared" si="12"/>
        <v>0</v>
      </c>
      <c r="I120" s="10">
        <f t="shared" si="13"/>
        <v>0</v>
      </c>
      <c r="J120" s="69">
        <f t="shared" si="10"/>
        <v>96077</v>
      </c>
    </row>
    <row r="121" spans="1:10" ht="15" hidden="1" customHeight="1" x14ac:dyDescent="0.25">
      <c r="A121" s="15" t="s">
        <v>8</v>
      </c>
      <c r="B121" s="16">
        <v>95826.7</v>
      </c>
      <c r="C121" s="59">
        <v>0.2</v>
      </c>
      <c r="D121" s="17">
        <v>3698</v>
      </c>
      <c r="E121" s="67">
        <v>92.85</v>
      </c>
      <c r="F121" s="46">
        <v>92.76</v>
      </c>
      <c r="G121" s="56">
        <v>92.85</v>
      </c>
      <c r="H121" s="15">
        <f t="shared" si="12"/>
        <v>-8.99999999999892E-2</v>
      </c>
      <c r="I121" s="17">
        <f t="shared" si="13"/>
        <v>0</v>
      </c>
      <c r="J121" s="69">
        <f t="shared" si="10"/>
        <v>95826.7</v>
      </c>
    </row>
    <row r="122" spans="1:10" ht="15" hidden="1" customHeight="1" x14ac:dyDescent="0.25">
      <c r="A122" s="15" t="s">
        <v>8</v>
      </c>
      <c r="B122" s="16">
        <v>95629</v>
      </c>
      <c r="C122" s="59">
        <v>0.2</v>
      </c>
      <c r="D122" s="17">
        <v>3698</v>
      </c>
      <c r="E122" s="67">
        <v>92.81</v>
      </c>
      <c r="F122" s="45">
        <v>92.71</v>
      </c>
      <c r="G122" s="56">
        <v>92.81</v>
      </c>
      <c r="H122" s="15">
        <f t="shared" si="12"/>
        <v>-0.10000000000000853</v>
      </c>
      <c r="I122" s="17">
        <f t="shared" si="13"/>
        <v>0</v>
      </c>
      <c r="J122" s="69">
        <f t="shared" si="10"/>
        <v>95629</v>
      </c>
    </row>
    <row r="123" spans="1:10" ht="15" hidden="1" customHeight="1" x14ac:dyDescent="0.25">
      <c r="A123" s="15" t="s">
        <v>8</v>
      </c>
      <c r="B123" s="16">
        <v>95449.5</v>
      </c>
      <c r="C123" s="59">
        <v>0.2</v>
      </c>
      <c r="D123" s="17">
        <v>3698</v>
      </c>
      <c r="E123" s="67">
        <v>92.78</v>
      </c>
      <c r="F123" s="73">
        <v>92.67</v>
      </c>
      <c r="G123" s="56">
        <v>92.78</v>
      </c>
      <c r="H123" s="15">
        <f t="shared" si="12"/>
        <v>-0.10999999999999943</v>
      </c>
      <c r="I123" s="17">
        <f t="shared" si="13"/>
        <v>0</v>
      </c>
      <c r="J123" s="69">
        <f t="shared" si="10"/>
        <v>95449.5</v>
      </c>
    </row>
    <row r="124" spans="1:10" ht="15" hidden="1" customHeight="1" x14ac:dyDescent="0.25">
      <c r="A124" s="15" t="s">
        <v>8</v>
      </c>
      <c r="B124" s="16">
        <v>95294.1</v>
      </c>
      <c r="C124" s="59">
        <v>0.2</v>
      </c>
      <c r="D124" s="17">
        <v>3698</v>
      </c>
      <c r="E124" s="67">
        <v>92.76</v>
      </c>
      <c r="F124" s="102">
        <v>92.39</v>
      </c>
      <c r="G124" s="56">
        <v>92.76</v>
      </c>
      <c r="H124" s="15">
        <f t="shared" si="12"/>
        <v>-0.37000000000000455</v>
      </c>
      <c r="I124" s="17">
        <f t="shared" si="13"/>
        <v>0</v>
      </c>
      <c r="J124" s="69">
        <f t="shared" si="10"/>
        <v>95294.1</v>
      </c>
    </row>
    <row r="125" spans="1:10" ht="15" hidden="1" customHeight="1" x14ac:dyDescent="0.25">
      <c r="A125" s="15" t="s">
        <v>8</v>
      </c>
      <c r="B125" s="16">
        <v>95027.6</v>
      </c>
      <c r="C125" s="59">
        <v>0.2</v>
      </c>
      <c r="D125" s="17">
        <v>3698</v>
      </c>
      <c r="E125" s="67">
        <v>92.71</v>
      </c>
      <c r="F125" s="43">
        <v>92.47</v>
      </c>
      <c r="G125" s="56">
        <v>92.71</v>
      </c>
      <c r="H125" s="15">
        <f t="shared" si="12"/>
        <v>-0.23999999999999488</v>
      </c>
      <c r="I125" s="17">
        <f t="shared" si="13"/>
        <v>0</v>
      </c>
      <c r="J125" s="69">
        <f t="shared" si="10"/>
        <v>95027.6</v>
      </c>
    </row>
    <row r="126" spans="1:10" ht="15" hidden="1" customHeight="1" x14ac:dyDescent="0.25">
      <c r="A126" s="15" t="s">
        <v>8</v>
      </c>
      <c r="B126" s="16">
        <v>94745.39</v>
      </c>
      <c r="C126" s="59">
        <v>0.2</v>
      </c>
      <c r="D126" s="17">
        <v>3698</v>
      </c>
      <c r="E126" s="67">
        <v>92.67</v>
      </c>
      <c r="F126" s="43">
        <v>92.46</v>
      </c>
      <c r="G126" s="56">
        <v>92.67</v>
      </c>
      <c r="H126" s="15">
        <f t="shared" si="12"/>
        <v>-0.21000000000000796</v>
      </c>
      <c r="I126" s="17">
        <f t="shared" si="13"/>
        <v>0</v>
      </c>
      <c r="J126" s="69">
        <f t="shared" si="10"/>
        <v>94745.39</v>
      </c>
    </row>
    <row r="127" spans="1:10" ht="15" hidden="1" customHeight="1" x14ac:dyDescent="0.25">
      <c r="A127" s="15" t="s">
        <v>8</v>
      </c>
      <c r="B127" s="16">
        <v>94536.7</v>
      </c>
      <c r="C127" s="59">
        <v>0.2</v>
      </c>
      <c r="D127" s="17">
        <v>6564</v>
      </c>
      <c r="E127" s="67">
        <v>92.39</v>
      </c>
      <c r="F127" s="102">
        <v>92.46</v>
      </c>
      <c r="G127" s="56">
        <v>92.39</v>
      </c>
      <c r="H127" s="15">
        <f t="shared" si="12"/>
        <v>6.9999999999993179E-2</v>
      </c>
      <c r="I127" s="17">
        <f t="shared" si="13"/>
        <v>0</v>
      </c>
      <c r="J127" s="69">
        <f t="shared" si="10"/>
        <v>94536.7</v>
      </c>
    </row>
    <row r="128" spans="1:10" ht="15" hidden="1" customHeight="1" x14ac:dyDescent="0.25">
      <c r="A128" s="15" t="s">
        <v>8</v>
      </c>
      <c r="B128" s="16">
        <v>94345.79</v>
      </c>
      <c r="C128" s="59">
        <v>0.2</v>
      </c>
      <c r="D128" s="17">
        <v>6564</v>
      </c>
      <c r="E128" s="67">
        <v>92.47</v>
      </c>
      <c r="F128" s="43">
        <v>92.33</v>
      </c>
      <c r="G128" s="56">
        <v>92.47</v>
      </c>
      <c r="H128" s="15">
        <f t="shared" si="12"/>
        <v>-0.14000000000000057</v>
      </c>
      <c r="I128" s="17">
        <f t="shared" si="13"/>
        <v>0</v>
      </c>
      <c r="J128" s="69">
        <f t="shared" si="10"/>
        <v>94345.79</v>
      </c>
    </row>
    <row r="129" spans="1:10" ht="15" hidden="1" customHeight="1" x14ac:dyDescent="0.25">
      <c r="A129" s="15" t="s">
        <v>8</v>
      </c>
      <c r="B129" s="16">
        <v>94197.2</v>
      </c>
      <c r="C129" s="59">
        <v>0.2</v>
      </c>
      <c r="D129" s="17">
        <v>6564</v>
      </c>
      <c r="E129" s="67">
        <v>92.46</v>
      </c>
      <c r="F129" s="43">
        <v>92.32</v>
      </c>
      <c r="G129" s="56">
        <v>92.46</v>
      </c>
      <c r="H129" s="15">
        <f t="shared" si="12"/>
        <v>-0.14000000000000057</v>
      </c>
      <c r="I129" s="17">
        <f t="shared" si="13"/>
        <v>0</v>
      </c>
      <c r="J129" s="69">
        <f t="shared" si="10"/>
        <v>94197.2</v>
      </c>
    </row>
    <row r="130" spans="1:10" ht="15.75" hidden="1" customHeight="1" thickBot="1" x14ac:dyDescent="0.3">
      <c r="A130" s="12" t="s">
        <v>8</v>
      </c>
      <c r="B130" s="11">
        <v>94064.6</v>
      </c>
      <c r="C130" s="60">
        <v>0.2</v>
      </c>
      <c r="D130" s="13">
        <v>6564</v>
      </c>
      <c r="E130" s="74">
        <v>92.46</v>
      </c>
      <c r="F130" s="45">
        <v>92.32</v>
      </c>
      <c r="G130" s="57">
        <v>92.46</v>
      </c>
      <c r="H130" s="12">
        <f t="shared" si="12"/>
        <v>-0.14000000000000057</v>
      </c>
      <c r="I130" s="13">
        <f t="shared" si="13"/>
        <v>0</v>
      </c>
      <c r="J130" s="70">
        <f t="shared" si="10"/>
        <v>94064.6</v>
      </c>
    </row>
    <row r="131" spans="1:10" x14ac:dyDescent="0.25">
      <c r="A131" s="2" t="s">
        <v>56</v>
      </c>
      <c r="F131" s="46"/>
    </row>
    <row r="132" spans="1:10" x14ac:dyDescent="0.25">
      <c r="F132" s="46"/>
    </row>
    <row r="133" spans="1:10" x14ac:dyDescent="0.25">
      <c r="F133" s="46"/>
    </row>
  </sheetData>
  <mergeCells count="16">
    <mergeCell ref="E105:G105"/>
    <mergeCell ref="E112:G112"/>
    <mergeCell ref="E115:G115"/>
    <mergeCell ref="E118:G118"/>
    <mergeCell ref="E66:G66"/>
    <mergeCell ref="E73:G73"/>
    <mergeCell ref="E79:G79"/>
    <mergeCell ref="E92:G92"/>
    <mergeCell ref="E99:G99"/>
    <mergeCell ref="H1:I1"/>
    <mergeCell ref="J1:J3"/>
    <mergeCell ref="A1:A3"/>
    <mergeCell ref="B1:B3"/>
    <mergeCell ref="C1:C3"/>
    <mergeCell ref="D1:D3"/>
    <mergeCell ref="E1:G1"/>
  </mergeCells>
  <conditionalFormatting sqref="H120:H130">
    <cfRule type="cellIs" dxfId="112" priority="18" operator="lessThan">
      <formula>0</formula>
    </cfRule>
    <cfRule type="cellIs" dxfId="111" priority="19" operator="greaterThan">
      <formula>0</formula>
    </cfRule>
  </conditionalFormatting>
  <conditionalFormatting sqref="H3 H120:H1048576">
    <cfRule type="cellIs" dxfId="110" priority="16" operator="lessThan">
      <formula>0</formula>
    </cfRule>
  </conditionalFormatting>
  <conditionalFormatting sqref="I22">
    <cfRule type="cellIs" dxfId="109" priority="8" operator="lessThan">
      <formula>0</formula>
    </cfRule>
  </conditionalFormatting>
  <conditionalFormatting sqref="I2:I14 I16:I21 I23:I28 I30:I33 I35:I40 I42:I51 I53:I65 I67:I72 I74:I78 I80:I91 I93:I98 I100:I104 I106:I111 I113:I114 I116:I117 I119:I1048576">
    <cfRule type="cellIs" dxfId="108" priority="17" operator="lessThan">
      <formula>0</formula>
    </cfRule>
  </conditionalFormatting>
  <conditionalFormatting sqref="H4:H9 H11:H14 H16:H91 H93:H98 H100:H104 H106:H111 H113:H114 H116:H117 H119">
    <cfRule type="cellIs" dxfId="107" priority="15" operator="lessThan">
      <formula>0</formula>
    </cfRule>
  </conditionalFormatting>
  <conditionalFormatting sqref="H4:H14 H16:H91 H93:H98 H100:H104 H106:H111 H113:H114 H116:H117 H119">
    <cfRule type="cellIs" dxfId="106" priority="13" operator="lessThan">
      <formula>0</formula>
    </cfRule>
    <cfRule type="cellIs" dxfId="105" priority="14" operator="greaterThan">
      <formula>0</formula>
    </cfRule>
  </conditionalFormatting>
  <conditionalFormatting sqref="H1">
    <cfRule type="cellIs" dxfId="104" priority="12" operator="lessThan">
      <formula>0</formula>
    </cfRule>
  </conditionalFormatting>
  <conditionalFormatting sqref="I15">
    <cfRule type="cellIs" dxfId="103" priority="11" operator="lessThan">
      <formula>0</formula>
    </cfRule>
  </conditionalFormatting>
  <conditionalFormatting sqref="H15">
    <cfRule type="cellIs" dxfId="102" priority="9" operator="lessThan">
      <formula>0</formula>
    </cfRule>
    <cfRule type="cellIs" dxfId="101" priority="10" operator="greaterThan">
      <formula>0</formula>
    </cfRule>
  </conditionalFormatting>
  <conditionalFormatting sqref="I29">
    <cfRule type="cellIs" dxfId="100" priority="7" operator="lessThan">
      <formula>0</formula>
    </cfRule>
  </conditionalFormatting>
  <conditionalFormatting sqref="I34">
    <cfRule type="cellIs" dxfId="99" priority="6" operator="lessThan">
      <formula>0</formula>
    </cfRule>
  </conditionalFormatting>
  <conditionalFormatting sqref="I79 I73 I66 I52 I41">
    <cfRule type="cellIs" dxfId="98" priority="5" operator="lessThan">
      <formula>0</formula>
    </cfRule>
  </conditionalFormatting>
  <conditionalFormatting sqref="H118 H115 H112 H105 H99 H92">
    <cfRule type="cellIs" dxfId="97" priority="4" operator="lessThan">
      <formula>0</formula>
    </cfRule>
  </conditionalFormatting>
  <conditionalFormatting sqref="H118 H115 H112 H105 H99 H92">
    <cfRule type="cellIs" dxfId="96" priority="2" operator="lessThan">
      <formula>0</formula>
    </cfRule>
    <cfRule type="cellIs" dxfId="95" priority="3" operator="greaterThan">
      <formula>0</formula>
    </cfRule>
  </conditionalFormatting>
  <conditionalFormatting sqref="I118 I115 I112 I105 I99 I92">
    <cfRule type="cellIs" dxfId="94" priority="1" operator="lessThan">
      <formula>0</formula>
    </cfRule>
  </conditionalFormatting>
  <printOptions horizontalCentered="1"/>
  <pageMargins left="0.7" right="0.7" top="0.75" bottom="0.75" header="0.3" footer="0.3"/>
  <pageSetup scale="75" orientation="portrait" horizontalDpi="1200" verticalDpi="1200" r:id="rId1"/>
  <headerFooter>
    <oddHeader>&amp;C&amp;"Times New Roman,Bold"Bridge Alternative
Water Surface Elevation Comparison (5-yr)</oddHeader>
    <oddFooter>&amp;L&amp;"Times New Roman,Regular"&amp;8&amp;Z&amp;F&amp;R&amp;"Times New Roman,Regular"&amp;P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3"/>
  <sheetViews>
    <sheetView topLeftCell="A92" zoomScaleNormal="100" workbookViewId="0">
      <selection activeCell="E92" sqref="E1:G1048576"/>
    </sheetView>
  </sheetViews>
  <sheetFormatPr defaultColWidth="9.109375" defaultRowHeight="13.8" x14ac:dyDescent="0.25"/>
  <cols>
    <col min="1" max="1" width="15.6640625" style="2" bestFit="1" customWidth="1"/>
    <col min="2" max="2" width="10.6640625" style="14" customWidth="1"/>
    <col min="3" max="3" width="9.109375" style="14" customWidth="1"/>
    <col min="4" max="4" width="9.109375" style="14"/>
    <col min="5" max="6" width="9.109375" style="44" customWidth="1"/>
    <col min="7" max="7" width="13.33203125" style="46" customWidth="1"/>
    <col min="8" max="8" width="9.44140625" style="14" customWidth="1"/>
    <col min="9" max="9" width="13.5546875" style="14" customWidth="1"/>
    <col min="10" max="10" width="10.6640625" style="14" hidden="1" customWidth="1"/>
    <col min="11" max="16384" width="9.109375" style="2"/>
  </cols>
  <sheetData>
    <row r="1" spans="1:10" ht="15.75" customHeight="1" thickBot="1" x14ac:dyDescent="0.3">
      <c r="A1" s="154" t="s">
        <v>3</v>
      </c>
      <c r="B1" s="160" t="s">
        <v>19</v>
      </c>
      <c r="C1" s="157" t="s">
        <v>4</v>
      </c>
      <c r="D1" s="163" t="s">
        <v>20</v>
      </c>
      <c r="E1" s="149" t="s">
        <v>2</v>
      </c>
      <c r="F1" s="150"/>
      <c r="G1" s="151"/>
      <c r="H1" s="152" t="s">
        <v>14</v>
      </c>
      <c r="I1" s="153"/>
      <c r="J1" s="160" t="s">
        <v>19</v>
      </c>
    </row>
    <row r="2" spans="1:10" s="5" customFormat="1" ht="30" customHeight="1" x14ac:dyDescent="0.3">
      <c r="A2" s="155"/>
      <c r="B2" s="161"/>
      <c r="C2" s="158"/>
      <c r="D2" s="164"/>
      <c r="E2" s="38" t="s">
        <v>0</v>
      </c>
      <c r="F2" s="39" t="s">
        <v>1</v>
      </c>
      <c r="G2" s="53" t="s">
        <v>36</v>
      </c>
      <c r="H2" s="3" t="s">
        <v>16</v>
      </c>
      <c r="I2" s="4" t="s">
        <v>35</v>
      </c>
      <c r="J2" s="161"/>
    </row>
    <row r="3" spans="1:10" ht="14.4" thickBot="1" x14ac:dyDescent="0.3">
      <c r="A3" s="156"/>
      <c r="B3" s="162"/>
      <c r="C3" s="159"/>
      <c r="D3" s="165"/>
      <c r="E3" s="40" t="s">
        <v>10</v>
      </c>
      <c r="F3" s="41" t="s">
        <v>11</v>
      </c>
      <c r="G3" s="54" t="s">
        <v>13</v>
      </c>
      <c r="H3" s="6" t="s">
        <v>12</v>
      </c>
      <c r="I3" s="7" t="s">
        <v>15</v>
      </c>
      <c r="J3" s="166"/>
    </row>
    <row r="4" spans="1:10" ht="13.95" hidden="1" customHeight="1" x14ac:dyDescent="0.25">
      <c r="A4" s="9" t="s">
        <v>5</v>
      </c>
      <c r="B4" s="8">
        <v>135006</v>
      </c>
      <c r="C4" s="58">
        <v>0.1</v>
      </c>
      <c r="D4" s="10">
        <v>142</v>
      </c>
      <c r="E4" s="66">
        <v>128.63</v>
      </c>
      <c r="F4" s="42">
        <v>128.63</v>
      </c>
      <c r="G4" s="55">
        <v>128.63</v>
      </c>
      <c r="H4" s="9">
        <f t="shared" ref="H4:H9" si="0">F4-E4</f>
        <v>0</v>
      </c>
      <c r="I4" s="10">
        <f t="shared" ref="I4:I9" si="1">G4-E4</f>
        <v>0</v>
      </c>
      <c r="J4" s="68">
        <f>B4</f>
        <v>135006</v>
      </c>
    </row>
    <row r="5" spans="1:10" ht="13.95" hidden="1" customHeight="1" x14ac:dyDescent="0.25">
      <c r="A5" s="15" t="s">
        <v>5</v>
      </c>
      <c r="B5" s="16">
        <v>133960</v>
      </c>
      <c r="C5" s="59">
        <v>0.1</v>
      </c>
      <c r="D5" s="17">
        <v>205</v>
      </c>
      <c r="E5" s="67">
        <v>128.09</v>
      </c>
      <c r="F5" s="43">
        <v>128.09</v>
      </c>
      <c r="G5" s="56">
        <v>128.09</v>
      </c>
      <c r="H5" s="15">
        <f t="shared" si="0"/>
        <v>0</v>
      </c>
      <c r="I5" s="17">
        <f t="shared" si="1"/>
        <v>0</v>
      </c>
      <c r="J5" s="69">
        <f t="shared" ref="J5:J68" si="2">B5</f>
        <v>133960</v>
      </c>
    </row>
    <row r="6" spans="1:10" ht="13.95" hidden="1" customHeight="1" x14ac:dyDescent="0.25">
      <c r="A6" s="15" t="s">
        <v>5</v>
      </c>
      <c r="B6" s="16">
        <v>133211</v>
      </c>
      <c r="C6" s="59">
        <v>0.1</v>
      </c>
      <c r="D6" s="17">
        <v>207</v>
      </c>
      <c r="E6" s="67">
        <v>126.21</v>
      </c>
      <c r="F6" s="43">
        <v>126.21</v>
      </c>
      <c r="G6" s="56">
        <v>126.21</v>
      </c>
      <c r="H6" s="15">
        <f t="shared" si="0"/>
        <v>0</v>
      </c>
      <c r="I6" s="17">
        <f t="shared" si="1"/>
        <v>0</v>
      </c>
      <c r="J6" s="69">
        <f t="shared" si="2"/>
        <v>133211</v>
      </c>
    </row>
    <row r="7" spans="1:10" ht="13.95" hidden="1" customHeight="1" x14ac:dyDescent="0.25">
      <c r="A7" s="15" t="s">
        <v>5</v>
      </c>
      <c r="B7" s="16">
        <v>133191</v>
      </c>
      <c r="C7" s="59">
        <v>0.1</v>
      </c>
      <c r="D7" s="17">
        <v>216</v>
      </c>
      <c r="E7" s="67">
        <v>125.07</v>
      </c>
      <c r="F7" s="43">
        <v>125.07</v>
      </c>
      <c r="G7" s="56">
        <v>125.07</v>
      </c>
      <c r="H7" s="15">
        <f t="shared" si="0"/>
        <v>0</v>
      </c>
      <c r="I7" s="17">
        <f t="shared" si="1"/>
        <v>0</v>
      </c>
      <c r="J7" s="69">
        <f t="shared" si="2"/>
        <v>133191</v>
      </c>
    </row>
    <row r="8" spans="1:10" ht="13.95" hidden="1" customHeight="1" x14ac:dyDescent="0.25">
      <c r="A8" s="15" t="s">
        <v>5</v>
      </c>
      <c r="B8" s="16">
        <v>133109</v>
      </c>
      <c r="C8" s="59">
        <v>0.1</v>
      </c>
      <c r="D8" s="17">
        <v>233</v>
      </c>
      <c r="E8" s="67">
        <v>124.13</v>
      </c>
      <c r="F8" s="43">
        <v>124.13</v>
      </c>
      <c r="G8" s="56">
        <v>124.13</v>
      </c>
      <c r="H8" s="15">
        <f t="shared" si="0"/>
        <v>0</v>
      </c>
      <c r="I8" s="17">
        <f t="shared" si="1"/>
        <v>0</v>
      </c>
      <c r="J8" s="69">
        <f t="shared" si="2"/>
        <v>133109</v>
      </c>
    </row>
    <row r="9" spans="1:10" ht="13.95" hidden="1" customHeight="1" x14ac:dyDescent="0.25">
      <c r="A9" s="15" t="s">
        <v>5</v>
      </c>
      <c r="B9" s="16">
        <v>132955</v>
      </c>
      <c r="C9" s="59">
        <v>0.1</v>
      </c>
      <c r="D9" s="17">
        <v>258</v>
      </c>
      <c r="E9" s="67">
        <v>124.12</v>
      </c>
      <c r="F9" s="43">
        <v>124.12</v>
      </c>
      <c r="G9" s="56">
        <v>124.12</v>
      </c>
      <c r="H9" s="15">
        <f t="shared" si="0"/>
        <v>0</v>
      </c>
      <c r="I9" s="17">
        <f t="shared" si="1"/>
        <v>0</v>
      </c>
      <c r="J9" s="69">
        <f t="shared" si="2"/>
        <v>132955</v>
      </c>
    </row>
    <row r="10" spans="1:10" ht="13.95" hidden="1" customHeight="1" x14ac:dyDescent="0.25">
      <c r="A10" s="15" t="s">
        <v>5</v>
      </c>
      <c r="B10" s="16">
        <v>132898</v>
      </c>
      <c r="C10" s="59">
        <v>0.1</v>
      </c>
      <c r="D10" s="17" t="s">
        <v>9</v>
      </c>
      <c r="E10" s="102"/>
      <c r="F10" s="102"/>
      <c r="G10" s="102"/>
      <c r="H10" s="19"/>
      <c r="I10" s="18"/>
      <c r="J10" s="69">
        <f t="shared" si="2"/>
        <v>132898</v>
      </c>
    </row>
    <row r="11" spans="1:10" ht="13.95" hidden="1" customHeight="1" x14ac:dyDescent="0.25">
      <c r="A11" s="15" t="s">
        <v>5</v>
      </c>
      <c r="B11" s="16">
        <v>132844</v>
      </c>
      <c r="C11" s="59">
        <v>0.1</v>
      </c>
      <c r="D11" s="17">
        <v>258</v>
      </c>
      <c r="E11" s="67">
        <v>123.58</v>
      </c>
      <c r="F11" s="43">
        <v>123.58</v>
      </c>
      <c r="G11" s="56">
        <v>123.58</v>
      </c>
      <c r="H11" s="15">
        <f>F11-E11</f>
        <v>0</v>
      </c>
      <c r="I11" s="17">
        <f>G11-E11</f>
        <v>0</v>
      </c>
      <c r="J11" s="69">
        <f t="shared" si="2"/>
        <v>132844</v>
      </c>
    </row>
    <row r="12" spans="1:10" ht="13.95" hidden="1" customHeight="1" x14ac:dyDescent="0.25">
      <c r="A12" s="15" t="s">
        <v>5</v>
      </c>
      <c r="B12" s="16">
        <v>132744</v>
      </c>
      <c r="C12" s="59">
        <v>0.1</v>
      </c>
      <c r="D12" s="17">
        <v>310</v>
      </c>
      <c r="E12" s="67">
        <v>123.51</v>
      </c>
      <c r="F12" s="43">
        <v>123.51</v>
      </c>
      <c r="G12" s="56">
        <v>123.51</v>
      </c>
      <c r="H12" s="15">
        <f>F12-E12</f>
        <v>0</v>
      </c>
      <c r="I12" s="17">
        <f>G12-E12</f>
        <v>0</v>
      </c>
      <c r="J12" s="69">
        <f t="shared" si="2"/>
        <v>132744</v>
      </c>
    </row>
    <row r="13" spans="1:10" ht="13.95" hidden="1" customHeight="1" x14ac:dyDescent="0.25">
      <c r="A13" s="15" t="s">
        <v>5</v>
      </c>
      <c r="B13" s="16">
        <v>131721</v>
      </c>
      <c r="C13" s="59">
        <v>0.1</v>
      </c>
      <c r="D13" s="17">
        <v>326</v>
      </c>
      <c r="E13" s="67">
        <v>123.17</v>
      </c>
      <c r="F13" s="43">
        <v>123.17</v>
      </c>
      <c r="G13" s="56">
        <v>123.17</v>
      </c>
      <c r="H13" s="15">
        <f>F13-E13</f>
        <v>0</v>
      </c>
      <c r="I13" s="17">
        <f>G13-E13</f>
        <v>0</v>
      </c>
      <c r="J13" s="69">
        <f t="shared" si="2"/>
        <v>131721</v>
      </c>
    </row>
    <row r="14" spans="1:10" ht="13.95" hidden="1" customHeight="1" x14ac:dyDescent="0.25">
      <c r="A14" s="15" t="s">
        <v>5</v>
      </c>
      <c r="B14" s="16">
        <v>131453</v>
      </c>
      <c r="C14" s="59">
        <v>0.1</v>
      </c>
      <c r="D14" s="17">
        <v>333</v>
      </c>
      <c r="E14" s="67">
        <v>123.09</v>
      </c>
      <c r="F14" s="43">
        <v>123.09</v>
      </c>
      <c r="G14" s="56">
        <v>123.09</v>
      </c>
      <c r="H14" s="15">
        <f>F14-E14</f>
        <v>0</v>
      </c>
      <c r="I14" s="17">
        <f>G14-E14</f>
        <v>0</v>
      </c>
      <c r="J14" s="69">
        <f t="shared" si="2"/>
        <v>131453</v>
      </c>
    </row>
    <row r="15" spans="1:10" ht="13.95" hidden="1" customHeight="1" x14ac:dyDescent="0.25">
      <c r="A15" s="15" t="s">
        <v>5</v>
      </c>
      <c r="B15" s="16">
        <v>131442.5</v>
      </c>
      <c r="C15" s="59">
        <v>0.1</v>
      </c>
      <c r="D15" s="17" t="s">
        <v>9</v>
      </c>
      <c r="E15" s="102"/>
      <c r="F15" s="102"/>
      <c r="G15" s="102"/>
      <c r="H15" s="19"/>
      <c r="I15" s="18"/>
      <c r="J15" s="69">
        <f t="shared" si="2"/>
        <v>131442.5</v>
      </c>
    </row>
    <row r="16" spans="1:10" ht="15" hidden="1" customHeight="1" x14ac:dyDescent="0.25">
      <c r="A16" s="15" t="s">
        <v>5</v>
      </c>
      <c r="B16" s="16">
        <v>131432</v>
      </c>
      <c r="C16" s="59">
        <v>0.1</v>
      </c>
      <c r="D16" s="17">
        <v>333</v>
      </c>
      <c r="E16" s="67">
        <v>123.07</v>
      </c>
      <c r="F16" s="43">
        <v>123.07</v>
      </c>
      <c r="G16" s="56">
        <v>123.07</v>
      </c>
      <c r="H16" s="15">
        <f>F16-E16</f>
        <v>0</v>
      </c>
      <c r="I16" s="17">
        <f t="shared" ref="I16:I21" si="3">G16-E16</f>
        <v>0</v>
      </c>
      <c r="J16" s="69">
        <f t="shared" si="2"/>
        <v>131432</v>
      </c>
    </row>
    <row r="17" spans="1:10" ht="15" hidden="1" customHeight="1" x14ac:dyDescent="0.25">
      <c r="A17" s="15" t="s">
        <v>5</v>
      </c>
      <c r="B17" s="16">
        <v>131331</v>
      </c>
      <c r="C17" s="59">
        <v>0.1</v>
      </c>
      <c r="D17" s="17">
        <v>362</v>
      </c>
      <c r="E17" s="67">
        <v>123.04</v>
      </c>
      <c r="F17" s="43">
        <v>123.04</v>
      </c>
      <c r="G17" s="56">
        <v>123.04</v>
      </c>
      <c r="H17" s="15">
        <f>F17-E17</f>
        <v>0</v>
      </c>
      <c r="I17" s="17">
        <f t="shared" si="3"/>
        <v>0</v>
      </c>
      <c r="J17" s="69">
        <f t="shared" si="2"/>
        <v>131331</v>
      </c>
    </row>
    <row r="18" spans="1:10" ht="15" hidden="1" customHeight="1" x14ac:dyDescent="0.25">
      <c r="A18" s="15" t="s">
        <v>5</v>
      </c>
      <c r="B18" s="16">
        <v>130861</v>
      </c>
      <c r="C18" s="59">
        <v>0.1</v>
      </c>
      <c r="D18" s="17">
        <v>362</v>
      </c>
      <c r="E18" s="67">
        <v>122.95</v>
      </c>
      <c r="F18" s="43">
        <v>122.95</v>
      </c>
      <c r="G18" s="56">
        <v>122.95</v>
      </c>
      <c r="H18" s="15">
        <f t="shared" ref="H18:H81" si="4">F18-E18</f>
        <v>0</v>
      </c>
      <c r="I18" s="17">
        <f t="shared" si="3"/>
        <v>0</v>
      </c>
      <c r="J18" s="69">
        <f t="shared" si="2"/>
        <v>130861</v>
      </c>
    </row>
    <row r="19" spans="1:10" ht="15" hidden="1" customHeight="1" x14ac:dyDescent="0.25">
      <c r="A19" s="15" t="s">
        <v>5</v>
      </c>
      <c r="B19" s="16">
        <v>129818</v>
      </c>
      <c r="C19" s="59">
        <v>0.1</v>
      </c>
      <c r="D19" s="17">
        <v>1118</v>
      </c>
      <c r="E19" s="67">
        <v>122.46</v>
      </c>
      <c r="F19" s="43">
        <v>122.46</v>
      </c>
      <c r="G19" s="56">
        <v>122.46</v>
      </c>
      <c r="H19" s="15">
        <f t="shared" si="4"/>
        <v>0</v>
      </c>
      <c r="I19" s="17">
        <f t="shared" si="3"/>
        <v>0</v>
      </c>
      <c r="J19" s="69">
        <f t="shared" si="2"/>
        <v>129818</v>
      </c>
    </row>
    <row r="20" spans="1:10" ht="15" hidden="1" customHeight="1" x14ac:dyDescent="0.25">
      <c r="A20" s="15" t="s">
        <v>5</v>
      </c>
      <c r="B20" s="16">
        <v>128748</v>
      </c>
      <c r="C20" s="59">
        <v>0.1</v>
      </c>
      <c r="D20" s="17">
        <v>1161</v>
      </c>
      <c r="E20" s="67">
        <v>121.77</v>
      </c>
      <c r="F20" s="43">
        <v>121.77</v>
      </c>
      <c r="G20" s="56">
        <v>121.77</v>
      </c>
      <c r="H20" s="15">
        <f t="shared" si="4"/>
        <v>0</v>
      </c>
      <c r="I20" s="17">
        <f t="shared" si="3"/>
        <v>0</v>
      </c>
      <c r="J20" s="69">
        <f t="shared" si="2"/>
        <v>128748</v>
      </c>
    </row>
    <row r="21" spans="1:10" ht="15" hidden="1" customHeight="1" x14ac:dyDescent="0.25">
      <c r="A21" s="15" t="s">
        <v>5</v>
      </c>
      <c r="B21" s="16">
        <v>128646</v>
      </c>
      <c r="C21" s="59">
        <v>0.1</v>
      </c>
      <c r="D21" s="17">
        <v>1161</v>
      </c>
      <c r="E21" s="67">
        <v>121.66</v>
      </c>
      <c r="F21" s="43">
        <v>121.66</v>
      </c>
      <c r="G21" s="56">
        <v>121.66</v>
      </c>
      <c r="H21" s="15">
        <f t="shared" si="4"/>
        <v>0</v>
      </c>
      <c r="I21" s="17">
        <f t="shared" si="3"/>
        <v>0</v>
      </c>
      <c r="J21" s="69">
        <f t="shared" si="2"/>
        <v>128646</v>
      </c>
    </row>
    <row r="22" spans="1:10" ht="15" hidden="1" customHeight="1" x14ac:dyDescent="0.25">
      <c r="A22" s="15" t="s">
        <v>5</v>
      </c>
      <c r="B22" s="16">
        <v>128595</v>
      </c>
      <c r="C22" s="59">
        <v>0.1</v>
      </c>
      <c r="D22" s="17" t="s">
        <v>9</v>
      </c>
      <c r="E22" s="102"/>
      <c r="F22" s="102"/>
      <c r="G22" s="102"/>
      <c r="H22" s="19"/>
      <c r="I22" s="18"/>
      <c r="J22" s="69">
        <f t="shared" si="2"/>
        <v>128595</v>
      </c>
    </row>
    <row r="23" spans="1:10" ht="15" hidden="1" customHeight="1" x14ac:dyDescent="0.25">
      <c r="A23" s="15" t="s">
        <v>5</v>
      </c>
      <c r="B23" s="16">
        <v>128540</v>
      </c>
      <c r="C23" s="59">
        <v>0.1</v>
      </c>
      <c r="D23" s="17">
        <v>1161</v>
      </c>
      <c r="E23" s="67">
        <v>121.58</v>
      </c>
      <c r="F23" s="43">
        <v>121.58</v>
      </c>
      <c r="G23" s="56">
        <v>121.58</v>
      </c>
      <c r="H23" s="15">
        <f t="shared" si="4"/>
        <v>0</v>
      </c>
      <c r="I23" s="17">
        <f t="shared" ref="I23:I28" si="5">G23-E23</f>
        <v>0</v>
      </c>
      <c r="J23" s="69">
        <f t="shared" si="2"/>
        <v>128540</v>
      </c>
    </row>
    <row r="24" spans="1:10" ht="15" hidden="1" customHeight="1" x14ac:dyDescent="0.25">
      <c r="A24" s="15" t="s">
        <v>5</v>
      </c>
      <c r="B24" s="16">
        <v>128236</v>
      </c>
      <c r="C24" s="59">
        <v>0.1</v>
      </c>
      <c r="D24" s="17">
        <v>1244</v>
      </c>
      <c r="E24" s="67">
        <v>121.45</v>
      </c>
      <c r="F24" s="43">
        <v>121.45</v>
      </c>
      <c r="G24" s="56">
        <v>121.45</v>
      </c>
      <c r="H24" s="15">
        <f t="shared" si="4"/>
        <v>0</v>
      </c>
      <c r="I24" s="17">
        <f t="shared" si="5"/>
        <v>0</v>
      </c>
      <c r="J24" s="69">
        <f t="shared" si="2"/>
        <v>128236</v>
      </c>
    </row>
    <row r="25" spans="1:10" ht="15" hidden="1" customHeight="1" x14ac:dyDescent="0.25">
      <c r="A25" s="15" t="s">
        <v>5</v>
      </c>
      <c r="B25" s="16">
        <v>127300</v>
      </c>
      <c r="C25" s="59">
        <v>0.1</v>
      </c>
      <c r="D25" s="17">
        <v>1350</v>
      </c>
      <c r="E25" s="67">
        <v>121.05</v>
      </c>
      <c r="F25" s="43">
        <v>121.05</v>
      </c>
      <c r="G25" s="56">
        <v>121.05</v>
      </c>
      <c r="H25" s="15">
        <f t="shared" si="4"/>
        <v>0</v>
      </c>
      <c r="I25" s="17">
        <f t="shared" si="5"/>
        <v>0</v>
      </c>
      <c r="J25" s="69">
        <f t="shared" si="2"/>
        <v>127300</v>
      </c>
    </row>
    <row r="26" spans="1:10" ht="15" hidden="1" customHeight="1" x14ac:dyDescent="0.25">
      <c r="A26" s="15" t="s">
        <v>5</v>
      </c>
      <c r="B26" s="16">
        <v>126183</v>
      </c>
      <c r="C26" s="59">
        <v>0.1</v>
      </c>
      <c r="D26" s="17">
        <v>1413</v>
      </c>
      <c r="E26" s="67">
        <v>120.5</v>
      </c>
      <c r="F26" s="43">
        <v>120.5</v>
      </c>
      <c r="G26" s="56">
        <v>120.5</v>
      </c>
      <c r="H26" s="15">
        <f t="shared" si="4"/>
        <v>0</v>
      </c>
      <c r="I26" s="17">
        <f t="shared" si="5"/>
        <v>0</v>
      </c>
      <c r="J26" s="69">
        <f t="shared" si="2"/>
        <v>126183</v>
      </c>
    </row>
    <row r="27" spans="1:10" ht="15" hidden="1" customHeight="1" x14ac:dyDescent="0.25">
      <c r="A27" s="15" t="s">
        <v>5</v>
      </c>
      <c r="B27" s="16">
        <v>125563</v>
      </c>
      <c r="C27" s="59">
        <v>0.1</v>
      </c>
      <c r="D27" s="17">
        <v>1494</v>
      </c>
      <c r="E27" s="67">
        <v>120.19</v>
      </c>
      <c r="F27" s="43">
        <v>120.19</v>
      </c>
      <c r="G27" s="56">
        <v>120.19</v>
      </c>
      <c r="H27" s="15">
        <f t="shared" si="4"/>
        <v>0</v>
      </c>
      <c r="I27" s="17">
        <f t="shared" si="5"/>
        <v>0</v>
      </c>
      <c r="J27" s="69">
        <f t="shared" si="2"/>
        <v>125563</v>
      </c>
    </row>
    <row r="28" spans="1:10" ht="15" hidden="1" customHeight="1" x14ac:dyDescent="0.25">
      <c r="A28" s="15" t="s">
        <v>5</v>
      </c>
      <c r="B28" s="16">
        <v>125461</v>
      </c>
      <c r="C28" s="59">
        <v>0.1</v>
      </c>
      <c r="D28" s="17">
        <v>1494</v>
      </c>
      <c r="E28" s="67">
        <v>120.15</v>
      </c>
      <c r="F28" s="43">
        <v>120.15</v>
      </c>
      <c r="G28" s="56">
        <v>120.15</v>
      </c>
      <c r="H28" s="15">
        <f t="shared" si="4"/>
        <v>0</v>
      </c>
      <c r="I28" s="17">
        <f t="shared" si="5"/>
        <v>0</v>
      </c>
      <c r="J28" s="69">
        <f t="shared" si="2"/>
        <v>125461</v>
      </c>
    </row>
    <row r="29" spans="1:10" ht="15" hidden="1" customHeight="1" x14ac:dyDescent="0.25">
      <c r="A29" s="15" t="s">
        <v>5</v>
      </c>
      <c r="B29" s="16">
        <v>125405</v>
      </c>
      <c r="C29" s="59">
        <v>0.1</v>
      </c>
      <c r="D29" s="17" t="s">
        <v>9</v>
      </c>
      <c r="E29" s="102"/>
      <c r="F29" s="102"/>
      <c r="G29" s="102"/>
      <c r="H29" s="19"/>
      <c r="I29" s="18"/>
      <c r="J29" s="69">
        <f t="shared" si="2"/>
        <v>125405</v>
      </c>
    </row>
    <row r="30" spans="1:10" ht="15" hidden="1" customHeight="1" x14ac:dyDescent="0.25">
      <c r="A30" s="15" t="s">
        <v>5</v>
      </c>
      <c r="B30" s="16">
        <v>125344</v>
      </c>
      <c r="C30" s="59">
        <v>0.1</v>
      </c>
      <c r="D30" s="17">
        <v>1494</v>
      </c>
      <c r="E30" s="67">
        <v>120.07</v>
      </c>
      <c r="F30" s="43">
        <v>120.07</v>
      </c>
      <c r="G30" s="56">
        <v>120.07</v>
      </c>
      <c r="H30" s="15">
        <f t="shared" si="4"/>
        <v>0</v>
      </c>
      <c r="I30" s="17">
        <f>G30-E30</f>
        <v>0</v>
      </c>
      <c r="J30" s="69">
        <f t="shared" si="2"/>
        <v>125344</v>
      </c>
    </row>
    <row r="31" spans="1:10" ht="15" hidden="1" customHeight="1" x14ac:dyDescent="0.25">
      <c r="A31" s="15" t="s">
        <v>5</v>
      </c>
      <c r="B31" s="16">
        <v>125237</v>
      </c>
      <c r="C31" s="59">
        <v>0.1</v>
      </c>
      <c r="D31" s="17">
        <v>1494</v>
      </c>
      <c r="E31" s="67">
        <v>119.97</v>
      </c>
      <c r="F31" s="43">
        <v>119.97</v>
      </c>
      <c r="G31" s="56">
        <v>119.97</v>
      </c>
      <c r="H31" s="15">
        <f t="shared" si="4"/>
        <v>0</v>
      </c>
      <c r="I31" s="17">
        <f>G31-E31</f>
        <v>0</v>
      </c>
      <c r="J31" s="69">
        <f t="shared" si="2"/>
        <v>125237</v>
      </c>
    </row>
    <row r="32" spans="1:10" ht="15" hidden="1" customHeight="1" x14ac:dyDescent="0.25">
      <c r="A32" s="15" t="s">
        <v>5</v>
      </c>
      <c r="B32" s="16">
        <v>125059</v>
      </c>
      <c r="C32" s="59">
        <v>0.1</v>
      </c>
      <c r="D32" s="17">
        <v>1494</v>
      </c>
      <c r="E32" s="67">
        <v>119.87</v>
      </c>
      <c r="F32" s="43">
        <v>119.87</v>
      </c>
      <c r="G32" s="56">
        <v>119.87</v>
      </c>
      <c r="H32" s="15">
        <f t="shared" si="4"/>
        <v>0</v>
      </c>
      <c r="I32" s="17">
        <f>G32-E32</f>
        <v>0</v>
      </c>
      <c r="J32" s="69">
        <f t="shared" si="2"/>
        <v>125059</v>
      </c>
    </row>
    <row r="33" spans="1:10" ht="15" hidden="1" customHeight="1" x14ac:dyDescent="0.25">
      <c r="A33" s="15" t="s">
        <v>5</v>
      </c>
      <c r="B33" s="16">
        <v>124956</v>
      </c>
      <c r="C33" s="59">
        <v>0.1</v>
      </c>
      <c r="D33" s="17">
        <v>1494</v>
      </c>
      <c r="E33" s="67">
        <v>119.81</v>
      </c>
      <c r="F33" s="43">
        <v>119.81</v>
      </c>
      <c r="G33" s="56">
        <v>119.81</v>
      </c>
      <c r="H33" s="15">
        <f t="shared" si="4"/>
        <v>0</v>
      </c>
      <c r="I33" s="17">
        <f>G33-E33</f>
        <v>0</v>
      </c>
      <c r="J33" s="69">
        <f t="shared" si="2"/>
        <v>124956</v>
      </c>
    </row>
    <row r="34" spans="1:10" ht="15" hidden="1" customHeight="1" x14ac:dyDescent="0.25">
      <c r="A34" s="15" t="s">
        <v>5</v>
      </c>
      <c r="B34" s="16">
        <v>124943.5</v>
      </c>
      <c r="C34" s="59">
        <v>0.1</v>
      </c>
      <c r="D34" s="17" t="s">
        <v>9</v>
      </c>
      <c r="E34" s="102"/>
      <c r="F34" s="102"/>
      <c r="G34" s="102"/>
      <c r="H34" s="19"/>
      <c r="I34" s="18"/>
      <c r="J34" s="69">
        <f t="shared" si="2"/>
        <v>124943.5</v>
      </c>
    </row>
    <row r="35" spans="1:10" ht="15" hidden="1" customHeight="1" x14ac:dyDescent="0.25">
      <c r="A35" s="15" t="s">
        <v>5</v>
      </c>
      <c r="B35" s="16">
        <v>124931</v>
      </c>
      <c r="C35" s="59">
        <v>0.1</v>
      </c>
      <c r="D35" s="17">
        <v>1494</v>
      </c>
      <c r="E35" s="67">
        <v>119.72</v>
      </c>
      <c r="F35" s="43">
        <v>119.72</v>
      </c>
      <c r="G35" s="56">
        <v>119.72</v>
      </c>
      <c r="H35" s="15">
        <f t="shared" si="4"/>
        <v>0</v>
      </c>
      <c r="I35" s="17">
        <f t="shared" ref="I35:I40" si="6">G35-E35</f>
        <v>0</v>
      </c>
      <c r="J35" s="69">
        <f t="shared" si="2"/>
        <v>124931</v>
      </c>
    </row>
    <row r="36" spans="1:10" ht="15" hidden="1" customHeight="1" x14ac:dyDescent="0.25">
      <c r="A36" s="15" t="s">
        <v>5</v>
      </c>
      <c r="B36" s="16">
        <v>124809</v>
      </c>
      <c r="C36" s="59">
        <v>0.1</v>
      </c>
      <c r="D36" s="17">
        <v>1546</v>
      </c>
      <c r="E36" s="67">
        <v>119.67</v>
      </c>
      <c r="F36" s="43">
        <v>119.67</v>
      </c>
      <c r="G36" s="56">
        <v>119.67</v>
      </c>
      <c r="H36" s="15">
        <f t="shared" si="4"/>
        <v>0</v>
      </c>
      <c r="I36" s="17">
        <f t="shared" si="6"/>
        <v>0</v>
      </c>
      <c r="J36" s="69">
        <f t="shared" si="2"/>
        <v>124809</v>
      </c>
    </row>
    <row r="37" spans="1:10" ht="15" hidden="1" customHeight="1" x14ac:dyDescent="0.25">
      <c r="A37" s="15" t="s">
        <v>5</v>
      </c>
      <c r="B37" s="16">
        <v>124344</v>
      </c>
      <c r="C37" s="59">
        <v>0.1</v>
      </c>
      <c r="D37" s="17">
        <v>1640</v>
      </c>
      <c r="E37" s="67">
        <v>119.46</v>
      </c>
      <c r="F37" s="43">
        <v>119.46</v>
      </c>
      <c r="G37" s="56">
        <v>119.46</v>
      </c>
      <c r="H37" s="15">
        <f t="shared" si="4"/>
        <v>0</v>
      </c>
      <c r="I37" s="17">
        <f t="shared" si="6"/>
        <v>0</v>
      </c>
      <c r="J37" s="69">
        <f t="shared" si="2"/>
        <v>124344</v>
      </c>
    </row>
    <row r="38" spans="1:10" ht="15" hidden="1" customHeight="1" x14ac:dyDescent="0.25">
      <c r="A38" s="15" t="s">
        <v>5</v>
      </c>
      <c r="B38" s="16">
        <v>123541</v>
      </c>
      <c r="C38" s="59">
        <v>0.1</v>
      </c>
      <c r="D38" s="17">
        <v>1742</v>
      </c>
      <c r="E38" s="67">
        <v>119.25</v>
      </c>
      <c r="F38" s="43">
        <v>119.25</v>
      </c>
      <c r="G38" s="56">
        <v>119.25</v>
      </c>
      <c r="H38" s="15">
        <f t="shared" si="4"/>
        <v>0</v>
      </c>
      <c r="I38" s="17">
        <f t="shared" si="6"/>
        <v>0</v>
      </c>
      <c r="J38" s="69">
        <f t="shared" si="2"/>
        <v>123541</v>
      </c>
    </row>
    <row r="39" spans="1:10" ht="15" hidden="1" customHeight="1" x14ac:dyDescent="0.25">
      <c r="A39" s="15" t="s">
        <v>5</v>
      </c>
      <c r="B39" s="16">
        <v>122719</v>
      </c>
      <c r="C39" s="59">
        <v>0.1</v>
      </c>
      <c r="D39" s="17">
        <v>1784</v>
      </c>
      <c r="E39" s="67">
        <v>118.94</v>
      </c>
      <c r="F39" s="43">
        <v>118.94</v>
      </c>
      <c r="G39" s="56">
        <v>118.94</v>
      </c>
      <c r="H39" s="15">
        <f t="shared" si="4"/>
        <v>0</v>
      </c>
      <c r="I39" s="17">
        <f t="shared" si="6"/>
        <v>0</v>
      </c>
      <c r="J39" s="69">
        <f t="shared" si="2"/>
        <v>122719</v>
      </c>
    </row>
    <row r="40" spans="1:10" ht="15" hidden="1" customHeight="1" x14ac:dyDescent="0.25">
      <c r="A40" s="15" t="s">
        <v>5</v>
      </c>
      <c r="B40" s="16">
        <v>122616</v>
      </c>
      <c r="C40" s="59">
        <v>0.1</v>
      </c>
      <c r="D40" s="17">
        <v>1784</v>
      </c>
      <c r="E40" s="67">
        <v>118.86</v>
      </c>
      <c r="F40" s="43">
        <v>118.86</v>
      </c>
      <c r="G40" s="56">
        <v>118.86</v>
      </c>
      <c r="H40" s="15">
        <f t="shared" si="4"/>
        <v>0</v>
      </c>
      <c r="I40" s="17">
        <f t="shared" si="6"/>
        <v>0</v>
      </c>
      <c r="J40" s="69">
        <f t="shared" si="2"/>
        <v>122616</v>
      </c>
    </row>
    <row r="41" spans="1:10" ht="15" hidden="1" customHeight="1" x14ac:dyDescent="0.25">
      <c r="A41" s="15" t="s">
        <v>5</v>
      </c>
      <c r="B41" s="16">
        <v>122558</v>
      </c>
      <c r="C41" s="59">
        <v>0.1</v>
      </c>
      <c r="D41" s="17" t="s">
        <v>9</v>
      </c>
      <c r="E41" s="102"/>
      <c r="F41" s="102"/>
      <c r="G41" s="102"/>
      <c r="H41" s="19"/>
      <c r="I41" s="18"/>
      <c r="J41" s="69">
        <f t="shared" si="2"/>
        <v>122558</v>
      </c>
    </row>
    <row r="42" spans="1:10" ht="15" hidden="1" customHeight="1" x14ac:dyDescent="0.25">
      <c r="A42" s="15" t="s">
        <v>5</v>
      </c>
      <c r="B42" s="16">
        <v>122498</v>
      </c>
      <c r="C42" s="59">
        <v>0.1</v>
      </c>
      <c r="D42" s="17">
        <v>1784</v>
      </c>
      <c r="E42" s="67">
        <v>118.67</v>
      </c>
      <c r="F42" s="43">
        <v>118.67</v>
      </c>
      <c r="G42" s="56">
        <v>118.67</v>
      </c>
      <c r="H42" s="15">
        <f t="shared" si="4"/>
        <v>0</v>
      </c>
      <c r="I42" s="17">
        <f t="shared" ref="I42:I51" si="7">G42-E42</f>
        <v>0</v>
      </c>
      <c r="J42" s="69">
        <f t="shared" si="2"/>
        <v>122498</v>
      </c>
    </row>
    <row r="43" spans="1:10" ht="15" hidden="1" customHeight="1" x14ac:dyDescent="0.25">
      <c r="A43" s="15" t="s">
        <v>5</v>
      </c>
      <c r="B43" s="16">
        <v>122396</v>
      </c>
      <c r="C43" s="59">
        <v>0.1</v>
      </c>
      <c r="D43" s="17">
        <v>1871</v>
      </c>
      <c r="E43" s="67">
        <v>118.64</v>
      </c>
      <c r="F43" s="43">
        <v>118.64</v>
      </c>
      <c r="G43" s="56">
        <v>118.64</v>
      </c>
      <c r="H43" s="15">
        <f t="shared" si="4"/>
        <v>0</v>
      </c>
      <c r="I43" s="17">
        <f t="shared" si="7"/>
        <v>0</v>
      </c>
      <c r="J43" s="69">
        <f t="shared" si="2"/>
        <v>122396</v>
      </c>
    </row>
    <row r="44" spans="1:10" ht="15" hidden="1" customHeight="1" x14ac:dyDescent="0.25">
      <c r="A44" s="15" t="s">
        <v>5</v>
      </c>
      <c r="B44" s="16">
        <v>121745</v>
      </c>
      <c r="C44" s="59">
        <v>0.1</v>
      </c>
      <c r="D44" s="17">
        <v>1975</v>
      </c>
      <c r="E44" s="67">
        <v>118.46</v>
      </c>
      <c r="F44" s="43">
        <v>118.46</v>
      </c>
      <c r="G44" s="56">
        <v>118.46</v>
      </c>
      <c r="H44" s="15">
        <f t="shared" si="4"/>
        <v>0</v>
      </c>
      <c r="I44" s="17">
        <f t="shared" si="7"/>
        <v>0</v>
      </c>
      <c r="J44" s="69">
        <f t="shared" si="2"/>
        <v>121745</v>
      </c>
    </row>
    <row r="45" spans="1:10" ht="15" hidden="1" customHeight="1" x14ac:dyDescent="0.25">
      <c r="A45" s="15" t="s">
        <v>5</v>
      </c>
      <c r="B45" s="16">
        <v>121010</v>
      </c>
      <c r="C45" s="59">
        <v>0.1</v>
      </c>
      <c r="D45" s="17">
        <v>1975</v>
      </c>
      <c r="E45" s="67">
        <v>118.28</v>
      </c>
      <c r="F45" s="43">
        <v>118.28</v>
      </c>
      <c r="G45" s="56">
        <v>118.28</v>
      </c>
      <c r="H45" s="15">
        <f t="shared" si="4"/>
        <v>0</v>
      </c>
      <c r="I45" s="17">
        <f t="shared" si="7"/>
        <v>0</v>
      </c>
      <c r="J45" s="69">
        <f t="shared" si="2"/>
        <v>121010</v>
      </c>
    </row>
    <row r="46" spans="1:10" ht="15" hidden="1" customHeight="1" x14ac:dyDescent="0.25">
      <c r="A46" s="15" t="s">
        <v>5</v>
      </c>
      <c r="B46" s="16">
        <v>120253</v>
      </c>
      <c r="C46" s="59">
        <v>0.1</v>
      </c>
      <c r="D46" s="17">
        <v>3100</v>
      </c>
      <c r="E46" s="67">
        <v>117.74</v>
      </c>
      <c r="F46" s="43">
        <v>117.74</v>
      </c>
      <c r="G46" s="56">
        <v>117.74</v>
      </c>
      <c r="H46" s="15">
        <f t="shared" si="4"/>
        <v>0</v>
      </c>
      <c r="I46" s="17">
        <f t="shared" si="7"/>
        <v>0</v>
      </c>
      <c r="J46" s="69">
        <f t="shared" si="2"/>
        <v>120253</v>
      </c>
    </row>
    <row r="47" spans="1:10" ht="15" hidden="1" customHeight="1" x14ac:dyDescent="0.25">
      <c r="A47" s="15" t="s">
        <v>5</v>
      </c>
      <c r="B47" s="16">
        <v>119390</v>
      </c>
      <c r="C47" s="59">
        <v>0.1</v>
      </c>
      <c r="D47" s="17">
        <v>3100</v>
      </c>
      <c r="E47" s="67">
        <v>117.18</v>
      </c>
      <c r="F47" s="43">
        <v>117.18</v>
      </c>
      <c r="G47" s="56">
        <v>117.18</v>
      </c>
      <c r="H47" s="15">
        <f t="shared" si="4"/>
        <v>0</v>
      </c>
      <c r="I47" s="17">
        <f t="shared" si="7"/>
        <v>0</v>
      </c>
      <c r="J47" s="69">
        <f t="shared" si="2"/>
        <v>119390</v>
      </c>
    </row>
    <row r="48" spans="1:10" ht="15" hidden="1" customHeight="1" x14ac:dyDescent="0.25">
      <c r="A48" s="15" t="s">
        <v>5</v>
      </c>
      <c r="B48" s="16">
        <v>118660</v>
      </c>
      <c r="C48" s="59">
        <v>0.1</v>
      </c>
      <c r="D48" s="17">
        <v>3438</v>
      </c>
      <c r="E48" s="67">
        <v>116.49</v>
      </c>
      <c r="F48" s="43">
        <v>116.49</v>
      </c>
      <c r="G48" s="56">
        <v>116.49</v>
      </c>
      <c r="H48" s="15">
        <f t="shared" si="4"/>
        <v>0</v>
      </c>
      <c r="I48" s="17">
        <f t="shared" si="7"/>
        <v>0</v>
      </c>
      <c r="J48" s="69">
        <f t="shared" si="2"/>
        <v>118660</v>
      </c>
    </row>
    <row r="49" spans="1:10" ht="15" hidden="1" customHeight="1" x14ac:dyDescent="0.25">
      <c r="A49" s="15" t="s">
        <v>5</v>
      </c>
      <c r="B49" s="16">
        <v>117779</v>
      </c>
      <c r="C49" s="59">
        <v>0.1</v>
      </c>
      <c r="D49" s="17">
        <v>3875</v>
      </c>
      <c r="E49" s="67">
        <v>115.32</v>
      </c>
      <c r="F49" s="43">
        <v>115.32</v>
      </c>
      <c r="G49" s="56">
        <v>115.32</v>
      </c>
      <c r="H49" s="15">
        <f t="shared" si="4"/>
        <v>0</v>
      </c>
      <c r="I49" s="17">
        <f t="shared" si="7"/>
        <v>0</v>
      </c>
      <c r="J49" s="69">
        <f t="shared" si="2"/>
        <v>117779</v>
      </c>
    </row>
    <row r="50" spans="1:10" ht="15" hidden="1" customHeight="1" x14ac:dyDescent="0.25">
      <c r="A50" s="15" t="s">
        <v>5</v>
      </c>
      <c r="B50" s="16">
        <v>116759</v>
      </c>
      <c r="C50" s="59">
        <v>0.1</v>
      </c>
      <c r="D50" s="17">
        <v>3912</v>
      </c>
      <c r="E50" s="67">
        <v>113.64</v>
      </c>
      <c r="F50" s="43">
        <v>113.64</v>
      </c>
      <c r="G50" s="56">
        <v>113.64</v>
      </c>
      <c r="H50" s="15">
        <f t="shared" si="4"/>
        <v>0</v>
      </c>
      <c r="I50" s="17">
        <f t="shared" si="7"/>
        <v>0</v>
      </c>
      <c r="J50" s="69">
        <f t="shared" si="2"/>
        <v>116759</v>
      </c>
    </row>
    <row r="51" spans="1:10" ht="15" hidden="1" customHeight="1" x14ac:dyDescent="0.25">
      <c r="A51" s="15" t="s">
        <v>5</v>
      </c>
      <c r="B51" s="16">
        <v>116680</v>
      </c>
      <c r="C51" s="59">
        <v>0.1</v>
      </c>
      <c r="D51" s="17">
        <v>3150</v>
      </c>
      <c r="E51" s="67">
        <v>113.58</v>
      </c>
      <c r="F51" s="43">
        <v>113.58</v>
      </c>
      <c r="G51" s="56">
        <v>113.58</v>
      </c>
      <c r="H51" s="15">
        <f t="shared" si="4"/>
        <v>0</v>
      </c>
      <c r="I51" s="17">
        <f t="shared" si="7"/>
        <v>0</v>
      </c>
      <c r="J51" s="69">
        <f t="shared" si="2"/>
        <v>116680</v>
      </c>
    </row>
    <row r="52" spans="1:10" ht="15" hidden="1" customHeight="1" x14ac:dyDescent="0.25">
      <c r="A52" s="15" t="s">
        <v>5</v>
      </c>
      <c r="B52" s="16">
        <v>116605.5</v>
      </c>
      <c r="C52" s="59">
        <v>0.1</v>
      </c>
      <c r="D52" s="17" t="s">
        <v>9</v>
      </c>
      <c r="E52" s="102"/>
      <c r="F52" s="102"/>
      <c r="G52" s="102"/>
      <c r="H52" s="19"/>
      <c r="I52" s="18"/>
      <c r="J52" s="69">
        <f t="shared" si="2"/>
        <v>116605.5</v>
      </c>
    </row>
    <row r="53" spans="1:10" ht="15" hidden="1" customHeight="1" x14ac:dyDescent="0.25">
      <c r="A53" s="15" t="s">
        <v>5</v>
      </c>
      <c r="B53" s="16">
        <v>116529</v>
      </c>
      <c r="C53" s="59">
        <v>0.1</v>
      </c>
      <c r="D53" s="17">
        <v>3150</v>
      </c>
      <c r="E53" s="67">
        <v>113.14</v>
      </c>
      <c r="F53" s="43">
        <v>113.14</v>
      </c>
      <c r="G53" s="56">
        <v>113.14</v>
      </c>
      <c r="H53" s="15">
        <f t="shared" si="4"/>
        <v>0</v>
      </c>
      <c r="I53" s="17">
        <f t="shared" ref="I53:I65" si="8">G53-E53</f>
        <v>0</v>
      </c>
      <c r="J53" s="69">
        <f t="shared" si="2"/>
        <v>116529</v>
      </c>
    </row>
    <row r="54" spans="1:10" ht="15" hidden="1" customHeight="1" x14ac:dyDescent="0.25">
      <c r="A54" s="15" t="s">
        <v>5</v>
      </c>
      <c r="B54" s="16">
        <v>116453</v>
      </c>
      <c r="C54" s="59">
        <v>0.1</v>
      </c>
      <c r="D54" s="17">
        <v>3247</v>
      </c>
      <c r="E54" s="67">
        <v>113.05</v>
      </c>
      <c r="F54" s="43">
        <v>113.05</v>
      </c>
      <c r="G54" s="56">
        <v>113.05</v>
      </c>
      <c r="H54" s="15">
        <f t="shared" si="4"/>
        <v>0</v>
      </c>
      <c r="I54" s="17">
        <f t="shared" si="8"/>
        <v>0</v>
      </c>
      <c r="J54" s="69">
        <f t="shared" si="2"/>
        <v>116453</v>
      </c>
    </row>
    <row r="55" spans="1:10" ht="15" hidden="1" customHeight="1" x14ac:dyDescent="0.25">
      <c r="A55" s="15" t="s">
        <v>5</v>
      </c>
      <c r="B55" s="16">
        <v>115807</v>
      </c>
      <c r="C55" s="59">
        <v>0.1</v>
      </c>
      <c r="D55" s="17">
        <v>3380</v>
      </c>
      <c r="E55" s="67">
        <v>112.18</v>
      </c>
      <c r="F55" s="43">
        <v>112.18</v>
      </c>
      <c r="G55" s="56">
        <v>112.18</v>
      </c>
      <c r="H55" s="15">
        <f t="shared" si="4"/>
        <v>0</v>
      </c>
      <c r="I55" s="17">
        <f t="shared" si="8"/>
        <v>0</v>
      </c>
      <c r="J55" s="69">
        <f t="shared" si="2"/>
        <v>115807</v>
      </c>
    </row>
    <row r="56" spans="1:10" ht="15" hidden="1" customHeight="1" x14ac:dyDescent="0.25">
      <c r="A56" s="15" t="s">
        <v>5</v>
      </c>
      <c r="B56" s="16">
        <v>114948</v>
      </c>
      <c r="C56" s="59">
        <v>0.1</v>
      </c>
      <c r="D56" s="17">
        <v>3493</v>
      </c>
      <c r="E56" s="67">
        <v>111.88</v>
      </c>
      <c r="F56" s="43">
        <v>111.88</v>
      </c>
      <c r="G56" s="56">
        <v>111.88</v>
      </c>
      <c r="H56" s="15">
        <f t="shared" si="4"/>
        <v>0</v>
      </c>
      <c r="I56" s="17">
        <f t="shared" si="8"/>
        <v>0</v>
      </c>
      <c r="J56" s="69">
        <f t="shared" si="2"/>
        <v>114948</v>
      </c>
    </row>
    <row r="57" spans="1:10" ht="15" hidden="1" customHeight="1" x14ac:dyDescent="0.25">
      <c r="A57" s="15" t="s">
        <v>5</v>
      </c>
      <c r="B57" s="16">
        <v>114246</v>
      </c>
      <c r="C57" s="59">
        <v>0.1</v>
      </c>
      <c r="D57" s="17">
        <v>3690</v>
      </c>
      <c r="E57" s="67">
        <v>111.85</v>
      </c>
      <c r="F57" s="43">
        <v>111.85</v>
      </c>
      <c r="G57" s="56">
        <v>111.85</v>
      </c>
      <c r="H57" s="15">
        <f t="shared" si="4"/>
        <v>0</v>
      </c>
      <c r="I57" s="17">
        <f t="shared" si="8"/>
        <v>0</v>
      </c>
      <c r="J57" s="69">
        <f t="shared" si="2"/>
        <v>114246</v>
      </c>
    </row>
    <row r="58" spans="1:10" ht="15" hidden="1" customHeight="1" x14ac:dyDescent="0.25">
      <c r="A58" s="15" t="s">
        <v>5</v>
      </c>
      <c r="B58" s="16">
        <v>113821</v>
      </c>
      <c r="C58" s="59">
        <v>0.1</v>
      </c>
      <c r="D58" s="17">
        <v>3690</v>
      </c>
      <c r="E58" s="67">
        <v>111.54</v>
      </c>
      <c r="F58" s="43">
        <v>111.54</v>
      </c>
      <c r="G58" s="56">
        <v>111.54</v>
      </c>
      <c r="H58" s="15">
        <f t="shared" si="4"/>
        <v>0</v>
      </c>
      <c r="I58" s="17">
        <f t="shared" si="8"/>
        <v>0</v>
      </c>
      <c r="J58" s="69">
        <f t="shared" si="2"/>
        <v>113821</v>
      </c>
    </row>
    <row r="59" spans="1:10" ht="15" hidden="1" customHeight="1" x14ac:dyDescent="0.25">
      <c r="A59" s="15" t="s">
        <v>5</v>
      </c>
      <c r="B59" s="16">
        <v>113668</v>
      </c>
      <c r="C59" s="59">
        <v>0.1</v>
      </c>
      <c r="D59" s="17">
        <v>3690</v>
      </c>
      <c r="E59" s="67">
        <v>111.31</v>
      </c>
      <c r="F59" s="43">
        <v>111.31</v>
      </c>
      <c r="G59" s="56">
        <v>111.31</v>
      </c>
      <c r="H59" s="15">
        <f t="shared" si="4"/>
        <v>0</v>
      </c>
      <c r="I59" s="17">
        <f t="shared" si="8"/>
        <v>0</v>
      </c>
      <c r="J59" s="69">
        <f t="shared" si="2"/>
        <v>113668</v>
      </c>
    </row>
    <row r="60" spans="1:10" ht="15" hidden="1" customHeight="1" x14ac:dyDescent="0.25">
      <c r="A60" s="15" t="s">
        <v>5</v>
      </c>
      <c r="B60" s="16">
        <v>113632</v>
      </c>
      <c r="C60" s="59">
        <v>0.1</v>
      </c>
      <c r="D60" s="17">
        <v>3690</v>
      </c>
      <c r="E60" s="67">
        <v>111.3</v>
      </c>
      <c r="F60" s="43">
        <v>111.29</v>
      </c>
      <c r="G60" s="56">
        <v>111.3</v>
      </c>
      <c r="H60" s="15">
        <f t="shared" si="4"/>
        <v>-9.9999999999909051E-3</v>
      </c>
      <c r="I60" s="17">
        <f t="shared" si="8"/>
        <v>0</v>
      </c>
      <c r="J60" s="69">
        <f t="shared" si="2"/>
        <v>113632</v>
      </c>
    </row>
    <row r="61" spans="1:10" ht="15" hidden="1" customHeight="1" x14ac:dyDescent="0.25">
      <c r="A61" s="15" t="s">
        <v>5</v>
      </c>
      <c r="B61" s="16">
        <v>113539</v>
      </c>
      <c r="C61" s="59">
        <v>0.1</v>
      </c>
      <c r="D61" s="17">
        <v>3690</v>
      </c>
      <c r="E61" s="67">
        <v>111.27</v>
      </c>
      <c r="F61" s="43">
        <v>111.27</v>
      </c>
      <c r="G61" s="56">
        <v>111.27</v>
      </c>
      <c r="H61" s="15">
        <f t="shared" si="4"/>
        <v>0</v>
      </c>
      <c r="I61" s="17">
        <f t="shared" si="8"/>
        <v>0</v>
      </c>
      <c r="J61" s="69">
        <f t="shared" si="2"/>
        <v>113539</v>
      </c>
    </row>
    <row r="62" spans="1:10" ht="15" hidden="1" customHeight="1" x14ac:dyDescent="0.25">
      <c r="A62" s="15" t="s">
        <v>5</v>
      </c>
      <c r="B62" s="16">
        <v>113080</v>
      </c>
      <c r="C62" s="59">
        <v>0.1</v>
      </c>
      <c r="D62" s="17">
        <v>3885</v>
      </c>
      <c r="E62" s="67">
        <v>110.97</v>
      </c>
      <c r="F62" s="43">
        <v>110.97</v>
      </c>
      <c r="G62" s="56">
        <v>110.97</v>
      </c>
      <c r="H62" s="15">
        <f t="shared" si="4"/>
        <v>0</v>
      </c>
      <c r="I62" s="17">
        <f t="shared" si="8"/>
        <v>0</v>
      </c>
      <c r="J62" s="69">
        <f t="shared" si="2"/>
        <v>113080</v>
      </c>
    </row>
    <row r="63" spans="1:10" ht="15" hidden="1" customHeight="1" x14ac:dyDescent="0.25">
      <c r="A63" s="15" t="s">
        <v>5</v>
      </c>
      <c r="B63" s="16">
        <v>112547</v>
      </c>
      <c r="C63" s="59">
        <v>0.1</v>
      </c>
      <c r="D63" s="17">
        <v>3885</v>
      </c>
      <c r="E63" s="67">
        <v>110.67</v>
      </c>
      <c r="F63" s="43">
        <v>110.67</v>
      </c>
      <c r="G63" s="56">
        <v>110.67</v>
      </c>
      <c r="H63" s="15">
        <f t="shared" si="4"/>
        <v>0</v>
      </c>
      <c r="I63" s="17">
        <f t="shared" si="8"/>
        <v>0</v>
      </c>
      <c r="J63" s="69">
        <f t="shared" si="2"/>
        <v>112547</v>
      </c>
    </row>
    <row r="64" spans="1:10" ht="15" hidden="1" customHeight="1" thickBot="1" x14ac:dyDescent="0.3">
      <c r="A64" s="103" t="s">
        <v>5</v>
      </c>
      <c r="B64" s="104">
        <v>111983</v>
      </c>
      <c r="C64" s="105">
        <v>0.1</v>
      </c>
      <c r="D64" s="106">
        <v>4104</v>
      </c>
      <c r="E64" s="107">
        <v>110.33</v>
      </c>
      <c r="F64" s="65">
        <v>110.33</v>
      </c>
      <c r="G64" s="108">
        <v>110.33</v>
      </c>
      <c r="H64" s="103">
        <f t="shared" si="4"/>
        <v>0</v>
      </c>
      <c r="I64" s="106">
        <f t="shared" si="8"/>
        <v>0</v>
      </c>
      <c r="J64" s="69">
        <f t="shared" si="2"/>
        <v>111983</v>
      </c>
    </row>
    <row r="65" spans="1:10" x14ac:dyDescent="0.25">
      <c r="A65" s="9" t="s">
        <v>5</v>
      </c>
      <c r="B65" s="8">
        <v>111861</v>
      </c>
      <c r="C65" s="58">
        <v>0.1</v>
      </c>
      <c r="D65" s="10">
        <v>4104</v>
      </c>
      <c r="E65" s="119">
        <v>110.17</v>
      </c>
      <c r="F65" s="42">
        <v>110.17</v>
      </c>
      <c r="G65" s="120">
        <v>110.17</v>
      </c>
      <c r="H65" s="9">
        <f t="shared" si="4"/>
        <v>0</v>
      </c>
      <c r="I65" s="10">
        <f t="shared" si="8"/>
        <v>0</v>
      </c>
      <c r="J65" s="69">
        <f t="shared" si="2"/>
        <v>111861</v>
      </c>
    </row>
    <row r="66" spans="1:10" x14ac:dyDescent="0.25">
      <c r="A66" s="15" t="s">
        <v>5</v>
      </c>
      <c r="B66" s="16">
        <v>111833.5</v>
      </c>
      <c r="C66" s="59">
        <v>0.1</v>
      </c>
      <c r="D66" s="17" t="s">
        <v>9</v>
      </c>
      <c r="E66" s="146" t="s">
        <v>42</v>
      </c>
      <c r="F66" s="147"/>
      <c r="G66" s="148"/>
      <c r="H66" s="19"/>
      <c r="I66" s="18"/>
      <c r="J66" s="69">
        <f t="shared" si="2"/>
        <v>111833.5</v>
      </c>
    </row>
    <row r="67" spans="1:10" x14ac:dyDescent="0.25">
      <c r="A67" s="15" t="s">
        <v>5</v>
      </c>
      <c r="B67" s="16">
        <v>111799</v>
      </c>
      <c r="C67" s="59">
        <v>0.1</v>
      </c>
      <c r="D67" s="17">
        <v>4104</v>
      </c>
      <c r="E67" s="121">
        <v>109.72</v>
      </c>
      <c r="F67" s="43">
        <v>109.72</v>
      </c>
      <c r="G67" s="122">
        <v>109.72</v>
      </c>
      <c r="H67" s="15">
        <f t="shared" si="4"/>
        <v>0</v>
      </c>
      <c r="I67" s="17">
        <f t="shared" ref="I67:I72" si="9">G67-E67</f>
        <v>0</v>
      </c>
      <c r="J67" s="69">
        <f t="shared" si="2"/>
        <v>111799</v>
      </c>
    </row>
    <row r="68" spans="1:10" x14ac:dyDescent="0.25">
      <c r="A68" s="15" t="s">
        <v>5</v>
      </c>
      <c r="B68" s="16">
        <v>111699</v>
      </c>
      <c r="C68" s="59">
        <v>0.1</v>
      </c>
      <c r="D68" s="17">
        <v>4104</v>
      </c>
      <c r="E68" s="121">
        <v>109.67</v>
      </c>
      <c r="F68" s="43">
        <v>109.67</v>
      </c>
      <c r="G68" s="122">
        <v>109.67</v>
      </c>
      <c r="H68" s="15">
        <f t="shared" si="4"/>
        <v>0</v>
      </c>
      <c r="I68" s="17">
        <f t="shared" si="9"/>
        <v>0</v>
      </c>
      <c r="J68" s="69">
        <f t="shared" si="2"/>
        <v>111699</v>
      </c>
    </row>
    <row r="69" spans="1:10" x14ac:dyDescent="0.25">
      <c r="A69" s="15" t="s">
        <v>5</v>
      </c>
      <c r="B69" s="16">
        <v>111409</v>
      </c>
      <c r="C69" s="59">
        <v>0.1</v>
      </c>
      <c r="D69" s="17">
        <v>4104</v>
      </c>
      <c r="E69" s="121">
        <v>109.47</v>
      </c>
      <c r="F69" s="43">
        <v>109.47</v>
      </c>
      <c r="G69" s="122">
        <v>109.47</v>
      </c>
      <c r="H69" s="15">
        <f t="shared" si="4"/>
        <v>0</v>
      </c>
      <c r="I69" s="17">
        <f t="shared" si="9"/>
        <v>0</v>
      </c>
      <c r="J69" s="69">
        <f t="shared" ref="J69:J130" si="10">B69</f>
        <v>111409</v>
      </c>
    </row>
    <row r="70" spans="1:10" x14ac:dyDescent="0.25">
      <c r="A70" s="15" t="s">
        <v>5</v>
      </c>
      <c r="B70" s="16">
        <v>110813</v>
      </c>
      <c r="C70" s="59">
        <v>0.1</v>
      </c>
      <c r="D70" s="17">
        <v>4174</v>
      </c>
      <c r="E70" s="121">
        <v>109.01</v>
      </c>
      <c r="F70" s="43">
        <v>109</v>
      </c>
      <c r="G70" s="122">
        <v>109.01</v>
      </c>
      <c r="H70" s="15">
        <f t="shared" si="4"/>
        <v>-1.0000000000005116E-2</v>
      </c>
      <c r="I70" s="17">
        <f t="shared" si="9"/>
        <v>0</v>
      </c>
      <c r="J70" s="69">
        <f t="shared" si="10"/>
        <v>110813</v>
      </c>
    </row>
    <row r="71" spans="1:10" x14ac:dyDescent="0.25">
      <c r="A71" s="15" t="s">
        <v>5</v>
      </c>
      <c r="B71" s="16">
        <v>110549</v>
      </c>
      <c r="C71" s="59">
        <v>0.1</v>
      </c>
      <c r="D71" s="17">
        <v>4174</v>
      </c>
      <c r="E71" s="121">
        <v>108.79</v>
      </c>
      <c r="F71" s="43">
        <v>108.78</v>
      </c>
      <c r="G71" s="122">
        <v>108.78</v>
      </c>
      <c r="H71" s="15">
        <f t="shared" si="4"/>
        <v>-1.0000000000005116E-2</v>
      </c>
      <c r="I71" s="17">
        <f t="shared" si="9"/>
        <v>-1.0000000000005116E-2</v>
      </c>
      <c r="J71" s="69">
        <f t="shared" si="10"/>
        <v>110549</v>
      </c>
    </row>
    <row r="72" spans="1:10" x14ac:dyDescent="0.25">
      <c r="A72" s="15" t="s">
        <v>5</v>
      </c>
      <c r="B72" s="16">
        <v>110454</v>
      </c>
      <c r="C72" s="59">
        <v>0.1</v>
      </c>
      <c r="D72" s="17">
        <v>4419</v>
      </c>
      <c r="E72" s="121">
        <v>108.7</v>
      </c>
      <c r="F72" s="43">
        <v>108.7</v>
      </c>
      <c r="G72" s="122">
        <v>108.7</v>
      </c>
      <c r="H72" s="15">
        <f t="shared" si="4"/>
        <v>0</v>
      </c>
      <c r="I72" s="17">
        <f t="shared" si="9"/>
        <v>0</v>
      </c>
      <c r="J72" s="69">
        <f t="shared" si="10"/>
        <v>110454</v>
      </c>
    </row>
    <row r="73" spans="1:10" x14ac:dyDescent="0.25">
      <c r="A73" s="15" t="s">
        <v>5</v>
      </c>
      <c r="B73" s="16">
        <v>110399</v>
      </c>
      <c r="C73" s="59">
        <v>0.1</v>
      </c>
      <c r="D73" s="17" t="s">
        <v>9</v>
      </c>
      <c r="E73" s="146" t="s">
        <v>41</v>
      </c>
      <c r="F73" s="147"/>
      <c r="G73" s="148"/>
      <c r="H73" s="19"/>
      <c r="I73" s="18"/>
      <c r="J73" s="69">
        <f t="shared" si="10"/>
        <v>110399</v>
      </c>
    </row>
    <row r="74" spans="1:10" x14ac:dyDescent="0.25">
      <c r="A74" s="15" t="s">
        <v>5</v>
      </c>
      <c r="B74" s="16">
        <v>110346</v>
      </c>
      <c r="C74" s="59">
        <v>0.1</v>
      </c>
      <c r="D74" s="17">
        <v>4419</v>
      </c>
      <c r="E74" s="121">
        <v>108.55</v>
      </c>
      <c r="F74" s="43">
        <v>108.54</v>
      </c>
      <c r="G74" s="122">
        <v>108.55</v>
      </c>
      <c r="H74" s="15">
        <f>F74-E74</f>
        <v>-9.9999999999909051E-3</v>
      </c>
      <c r="I74" s="17">
        <f>G74-E74</f>
        <v>0</v>
      </c>
      <c r="J74" s="69">
        <f t="shared" si="10"/>
        <v>110346</v>
      </c>
    </row>
    <row r="75" spans="1:10" x14ac:dyDescent="0.25">
      <c r="A75" s="15" t="s">
        <v>5</v>
      </c>
      <c r="B75" s="16">
        <v>110243</v>
      </c>
      <c r="C75" s="59">
        <v>0.1</v>
      </c>
      <c r="D75" s="17">
        <v>4419</v>
      </c>
      <c r="E75" s="121">
        <v>108.4</v>
      </c>
      <c r="F75" s="43">
        <v>108.39</v>
      </c>
      <c r="G75" s="122">
        <v>108.4</v>
      </c>
      <c r="H75" s="15">
        <f t="shared" si="4"/>
        <v>-1.0000000000005116E-2</v>
      </c>
      <c r="I75" s="17">
        <f>G75-E75</f>
        <v>0</v>
      </c>
      <c r="J75" s="69">
        <f t="shared" si="10"/>
        <v>110243</v>
      </c>
    </row>
    <row r="76" spans="1:10" x14ac:dyDescent="0.25">
      <c r="A76" s="15" t="s">
        <v>5</v>
      </c>
      <c r="B76" s="16">
        <v>109208</v>
      </c>
      <c r="C76" s="59">
        <v>0.1</v>
      </c>
      <c r="D76" s="17">
        <v>4419</v>
      </c>
      <c r="E76" s="121">
        <v>107.01</v>
      </c>
      <c r="F76" s="43">
        <v>107</v>
      </c>
      <c r="G76" s="122">
        <v>107</v>
      </c>
      <c r="H76" s="15">
        <f t="shared" si="4"/>
        <v>-1.0000000000005116E-2</v>
      </c>
      <c r="I76" s="17">
        <f>G76-E76</f>
        <v>-1.0000000000005116E-2</v>
      </c>
      <c r="J76" s="69">
        <f t="shared" si="10"/>
        <v>109208</v>
      </c>
    </row>
    <row r="77" spans="1:10" x14ac:dyDescent="0.25">
      <c r="A77" s="15" t="s">
        <v>5</v>
      </c>
      <c r="B77" s="16">
        <v>108454</v>
      </c>
      <c r="C77" s="59">
        <v>0.1</v>
      </c>
      <c r="D77" s="17">
        <v>4419</v>
      </c>
      <c r="E77" s="121">
        <v>105.92</v>
      </c>
      <c r="F77" s="43">
        <v>105.9</v>
      </c>
      <c r="G77" s="122">
        <v>105.92</v>
      </c>
      <c r="H77" s="15">
        <f t="shared" si="4"/>
        <v>-1.9999999999996021E-2</v>
      </c>
      <c r="I77" s="17">
        <f>G77-E77</f>
        <v>0</v>
      </c>
      <c r="J77" s="69">
        <f t="shared" si="10"/>
        <v>108454</v>
      </c>
    </row>
    <row r="78" spans="1:10" x14ac:dyDescent="0.25">
      <c r="A78" s="15" t="s">
        <v>5</v>
      </c>
      <c r="B78" s="16">
        <v>108354</v>
      </c>
      <c r="C78" s="59">
        <v>0.1</v>
      </c>
      <c r="D78" s="17">
        <v>4419</v>
      </c>
      <c r="E78" s="121">
        <v>105.79</v>
      </c>
      <c r="F78" s="43">
        <v>105.77</v>
      </c>
      <c r="G78" s="122">
        <v>105.78</v>
      </c>
      <c r="H78" s="15">
        <f t="shared" si="4"/>
        <v>-2.0000000000010232E-2</v>
      </c>
      <c r="I78" s="17">
        <f>G78-E78</f>
        <v>-1.0000000000005116E-2</v>
      </c>
      <c r="J78" s="69">
        <f t="shared" si="10"/>
        <v>108354</v>
      </c>
    </row>
    <row r="79" spans="1:10" x14ac:dyDescent="0.25">
      <c r="A79" s="15" t="s">
        <v>5</v>
      </c>
      <c r="B79" s="16">
        <v>108339</v>
      </c>
      <c r="C79" s="59">
        <v>0.1</v>
      </c>
      <c r="D79" s="17" t="s">
        <v>9</v>
      </c>
      <c r="E79" s="146" t="s">
        <v>37</v>
      </c>
      <c r="F79" s="147"/>
      <c r="G79" s="148"/>
      <c r="H79" s="19"/>
      <c r="I79" s="18"/>
      <c r="J79" s="69">
        <f t="shared" si="10"/>
        <v>108339</v>
      </c>
    </row>
    <row r="80" spans="1:10" x14ac:dyDescent="0.25">
      <c r="A80" s="15" t="s">
        <v>5</v>
      </c>
      <c r="B80" s="16">
        <v>108323</v>
      </c>
      <c r="C80" s="59">
        <v>0.1</v>
      </c>
      <c r="D80" s="17">
        <v>4419</v>
      </c>
      <c r="E80" s="121">
        <v>105.66</v>
      </c>
      <c r="F80" s="43">
        <v>105.64</v>
      </c>
      <c r="G80" s="122">
        <v>105.65</v>
      </c>
      <c r="H80" s="15">
        <f t="shared" si="4"/>
        <v>-1.9999999999996021E-2</v>
      </c>
      <c r="I80" s="17">
        <f t="shared" ref="I80:I85" si="11">G80-E80</f>
        <v>-9.9999999999909051E-3</v>
      </c>
      <c r="J80" s="69">
        <f t="shared" si="10"/>
        <v>108323</v>
      </c>
    </row>
    <row r="81" spans="1:10" x14ac:dyDescent="0.25">
      <c r="A81" s="15" t="s">
        <v>5</v>
      </c>
      <c r="B81" s="16">
        <v>108221</v>
      </c>
      <c r="C81" s="59">
        <v>0.1</v>
      </c>
      <c r="D81" s="17">
        <v>4720</v>
      </c>
      <c r="E81" s="121">
        <v>105.46</v>
      </c>
      <c r="F81" s="43">
        <v>105.44</v>
      </c>
      <c r="G81" s="122">
        <v>105.45</v>
      </c>
      <c r="H81" s="15">
        <f t="shared" si="4"/>
        <v>-1.9999999999996021E-2</v>
      </c>
      <c r="I81" s="17">
        <f t="shared" si="11"/>
        <v>-9.9999999999909051E-3</v>
      </c>
      <c r="J81" s="69">
        <f t="shared" si="10"/>
        <v>108221</v>
      </c>
    </row>
    <row r="82" spans="1:10" x14ac:dyDescent="0.25">
      <c r="A82" s="15" t="s">
        <v>5</v>
      </c>
      <c r="B82" s="16">
        <v>107598</v>
      </c>
      <c r="C82" s="59">
        <v>0.1</v>
      </c>
      <c r="D82" s="17">
        <v>4720</v>
      </c>
      <c r="E82" s="121">
        <v>104.69</v>
      </c>
      <c r="F82" s="43">
        <v>104.66</v>
      </c>
      <c r="G82" s="122">
        <v>104.68</v>
      </c>
      <c r="H82" s="15">
        <f t="shared" ref="H82:H85" si="12">F82-E82</f>
        <v>-3.0000000000001137E-2</v>
      </c>
      <c r="I82" s="17">
        <f t="shared" si="11"/>
        <v>-9.9999999999909051E-3</v>
      </c>
      <c r="J82" s="69">
        <f t="shared" si="10"/>
        <v>107598</v>
      </c>
    </row>
    <row r="83" spans="1:10" x14ac:dyDescent="0.25">
      <c r="A83" s="15" t="s">
        <v>5</v>
      </c>
      <c r="B83" s="16">
        <v>106727</v>
      </c>
      <c r="C83" s="59">
        <v>0.1</v>
      </c>
      <c r="D83" s="17">
        <v>4720</v>
      </c>
      <c r="E83" s="121">
        <v>103.94</v>
      </c>
      <c r="F83" s="43">
        <v>103.9</v>
      </c>
      <c r="G83" s="122">
        <v>103.93</v>
      </c>
      <c r="H83" s="15">
        <f t="shared" si="12"/>
        <v>-3.9999999999992042E-2</v>
      </c>
      <c r="I83" s="17">
        <f t="shared" si="11"/>
        <v>-9.9999999999909051E-3</v>
      </c>
      <c r="J83" s="69">
        <f t="shared" si="10"/>
        <v>106727</v>
      </c>
    </row>
    <row r="84" spans="1:10" x14ac:dyDescent="0.25">
      <c r="A84" s="15" t="s">
        <v>5</v>
      </c>
      <c r="B84" s="16">
        <v>105640</v>
      </c>
      <c r="C84" s="59">
        <v>0.1</v>
      </c>
      <c r="D84" s="17">
        <v>4720</v>
      </c>
      <c r="E84" s="121">
        <v>103.07</v>
      </c>
      <c r="F84" s="43">
        <v>103.01</v>
      </c>
      <c r="G84" s="122">
        <v>103.05</v>
      </c>
      <c r="H84" s="15">
        <f t="shared" si="12"/>
        <v>-5.9999999999988063E-2</v>
      </c>
      <c r="I84" s="17">
        <f t="shared" si="11"/>
        <v>-1.9999999999996021E-2</v>
      </c>
      <c r="J84" s="69">
        <f t="shared" si="10"/>
        <v>105640</v>
      </c>
    </row>
    <row r="85" spans="1:10" x14ac:dyDescent="0.25">
      <c r="A85" s="15" t="s">
        <v>6</v>
      </c>
      <c r="B85" s="16">
        <v>105083</v>
      </c>
      <c r="C85" s="59">
        <v>0.1</v>
      </c>
      <c r="D85" s="17">
        <v>3869</v>
      </c>
      <c r="E85" s="121">
        <v>102.74</v>
      </c>
      <c r="F85" s="43">
        <v>102.67</v>
      </c>
      <c r="G85" s="122">
        <v>102.72</v>
      </c>
      <c r="H85" s="15">
        <f t="shared" si="12"/>
        <v>-6.9999999999993179E-2</v>
      </c>
      <c r="I85" s="17">
        <f t="shared" si="11"/>
        <v>-1.9999999999996021E-2</v>
      </c>
      <c r="J85" s="69">
        <f t="shared" si="10"/>
        <v>105083</v>
      </c>
    </row>
    <row r="86" spans="1:10" x14ac:dyDescent="0.25">
      <c r="A86" s="15" t="s">
        <v>6</v>
      </c>
      <c r="B86" s="16">
        <v>104805</v>
      </c>
      <c r="C86" s="59">
        <v>0.1</v>
      </c>
      <c r="D86" s="17">
        <v>3894</v>
      </c>
      <c r="E86" s="121">
        <v>102.57</v>
      </c>
      <c r="F86" s="43">
        <v>102.49</v>
      </c>
      <c r="G86" s="122">
        <v>102.55</v>
      </c>
      <c r="H86" s="15">
        <f t="shared" ref="H86:H119" si="13">F86-E86</f>
        <v>-7.9999999999998295E-2</v>
      </c>
      <c r="I86" s="17">
        <f t="shared" ref="I86:I119" si="14">G86-E86</f>
        <v>-1.9999999999996021E-2</v>
      </c>
      <c r="J86" s="69">
        <f t="shared" si="10"/>
        <v>104805</v>
      </c>
    </row>
    <row r="87" spans="1:10" x14ac:dyDescent="0.25">
      <c r="A87" s="15" t="s">
        <v>7</v>
      </c>
      <c r="B87" s="16">
        <v>104527</v>
      </c>
      <c r="C87" s="59">
        <v>0.1</v>
      </c>
      <c r="D87" s="17">
        <v>3529</v>
      </c>
      <c r="E87" s="121">
        <v>102.44</v>
      </c>
      <c r="F87" s="43">
        <v>102.36</v>
      </c>
      <c r="G87" s="122">
        <v>102.41</v>
      </c>
      <c r="H87" s="15">
        <f t="shared" si="13"/>
        <v>-7.9999999999998295E-2</v>
      </c>
      <c r="I87" s="17">
        <f t="shared" si="14"/>
        <v>-3.0000000000001137E-2</v>
      </c>
      <c r="J87" s="69">
        <f t="shared" si="10"/>
        <v>104527</v>
      </c>
    </row>
    <row r="88" spans="1:10" x14ac:dyDescent="0.25">
      <c r="A88" s="15" t="s">
        <v>7</v>
      </c>
      <c r="B88" s="16">
        <v>103364</v>
      </c>
      <c r="C88" s="59">
        <v>0.1</v>
      </c>
      <c r="D88" s="17">
        <v>3820</v>
      </c>
      <c r="E88" s="121">
        <v>101.83</v>
      </c>
      <c r="F88" s="43">
        <v>101.73</v>
      </c>
      <c r="G88" s="122">
        <v>101.8</v>
      </c>
      <c r="H88" s="15">
        <f t="shared" si="13"/>
        <v>-9.9999999999994316E-2</v>
      </c>
      <c r="I88" s="17">
        <f t="shared" si="14"/>
        <v>-3.0000000000001137E-2</v>
      </c>
      <c r="J88" s="69">
        <f t="shared" si="10"/>
        <v>103364</v>
      </c>
    </row>
    <row r="89" spans="1:10" x14ac:dyDescent="0.25">
      <c r="A89" s="15" t="s">
        <v>7</v>
      </c>
      <c r="B89" s="16">
        <v>102317</v>
      </c>
      <c r="C89" s="59">
        <v>0.1</v>
      </c>
      <c r="D89" s="17">
        <v>4085</v>
      </c>
      <c r="E89" s="121">
        <v>101.17</v>
      </c>
      <c r="F89" s="43">
        <v>101.04</v>
      </c>
      <c r="G89" s="122">
        <v>101.13</v>
      </c>
      <c r="H89" s="15">
        <f t="shared" si="13"/>
        <v>-0.12999999999999545</v>
      </c>
      <c r="I89" s="17">
        <f t="shared" si="14"/>
        <v>-4.0000000000006253E-2</v>
      </c>
      <c r="J89" s="69">
        <f t="shared" si="10"/>
        <v>102317</v>
      </c>
    </row>
    <row r="90" spans="1:10" x14ac:dyDescent="0.25">
      <c r="A90" s="15" t="s">
        <v>7</v>
      </c>
      <c r="B90" s="16">
        <v>101430</v>
      </c>
      <c r="C90" s="59">
        <v>0.1</v>
      </c>
      <c r="D90" s="17">
        <v>4310</v>
      </c>
      <c r="E90" s="121">
        <v>100.51</v>
      </c>
      <c r="F90" s="43">
        <v>100.34</v>
      </c>
      <c r="G90" s="122">
        <v>100.46</v>
      </c>
      <c r="H90" s="15">
        <f t="shared" si="13"/>
        <v>-0.17000000000000171</v>
      </c>
      <c r="I90" s="17">
        <f t="shared" si="14"/>
        <v>-5.0000000000011369E-2</v>
      </c>
      <c r="J90" s="69">
        <f t="shared" si="10"/>
        <v>101430</v>
      </c>
    </row>
    <row r="91" spans="1:10" ht="15" customHeight="1" x14ac:dyDescent="0.25">
      <c r="A91" s="15" t="s">
        <v>7</v>
      </c>
      <c r="B91" s="16">
        <v>101325</v>
      </c>
      <c r="C91" s="59">
        <v>0.1</v>
      </c>
      <c r="D91" s="17">
        <v>4310</v>
      </c>
      <c r="E91" s="121">
        <v>100.39</v>
      </c>
      <c r="F91" s="43">
        <v>100.22</v>
      </c>
      <c r="G91" s="122">
        <v>100.34</v>
      </c>
      <c r="H91" s="15">
        <f t="shared" si="13"/>
        <v>-0.17000000000000171</v>
      </c>
      <c r="I91" s="17">
        <f t="shared" si="14"/>
        <v>-4.9999999999997158E-2</v>
      </c>
      <c r="J91" s="69">
        <f t="shared" si="10"/>
        <v>101325</v>
      </c>
    </row>
    <row r="92" spans="1:10" x14ac:dyDescent="0.25">
      <c r="A92" s="15" t="s">
        <v>7</v>
      </c>
      <c r="B92" s="16">
        <v>101296</v>
      </c>
      <c r="C92" s="59">
        <v>0.1</v>
      </c>
      <c r="D92" s="17" t="s">
        <v>9</v>
      </c>
      <c r="E92" s="146" t="s">
        <v>43</v>
      </c>
      <c r="F92" s="147"/>
      <c r="G92" s="148"/>
      <c r="H92" s="19"/>
      <c r="I92" s="18"/>
      <c r="J92" s="69">
        <f t="shared" si="10"/>
        <v>101296</v>
      </c>
    </row>
    <row r="93" spans="1:10" x14ac:dyDescent="0.25">
      <c r="A93" s="15" t="s">
        <v>7</v>
      </c>
      <c r="B93" s="16">
        <v>101274</v>
      </c>
      <c r="C93" s="59">
        <v>0.1</v>
      </c>
      <c r="D93" s="17">
        <v>4310</v>
      </c>
      <c r="E93" s="121">
        <v>100.23</v>
      </c>
      <c r="F93" s="43">
        <v>100.17</v>
      </c>
      <c r="G93" s="122">
        <v>100.19</v>
      </c>
      <c r="H93" s="15">
        <f t="shared" si="13"/>
        <v>-6.0000000000002274E-2</v>
      </c>
      <c r="I93" s="17">
        <f t="shared" si="14"/>
        <v>-4.0000000000006253E-2</v>
      </c>
      <c r="J93" s="69">
        <f t="shared" si="10"/>
        <v>101274</v>
      </c>
    </row>
    <row r="94" spans="1:10" x14ac:dyDescent="0.25">
      <c r="A94" s="15" t="s">
        <v>7</v>
      </c>
      <c r="B94" s="16">
        <v>101172</v>
      </c>
      <c r="C94" s="59">
        <v>0.1</v>
      </c>
      <c r="D94" s="17">
        <v>4310</v>
      </c>
      <c r="E94" s="121">
        <v>100.15</v>
      </c>
      <c r="F94" s="43">
        <v>100.09</v>
      </c>
      <c r="G94" s="122">
        <v>100.1</v>
      </c>
      <c r="H94" s="15">
        <f t="shared" si="13"/>
        <v>-6.0000000000002274E-2</v>
      </c>
      <c r="I94" s="17">
        <f t="shared" si="14"/>
        <v>-5.0000000000011369E-2</v>
      </c>
      <c r="J94" s="69">
        <f t="shared" si="10"/>
        <v>101172</v>
      </c>
    </row>
    <row r="95" spans="1:10" x14ac:dyDescent="0.25">
      <c r="A95" s="15" t="s">
        <v>8</v>
      </c>
      <c r="B95" s="16">
        <v>100723</v>
      </c>
      <c r="C95" s="59">
        <v>0.1</v>
      </c>
      <c r="D95" s="17">
        <v>4664</v>
      </c>
      <c r="E95" s="121">
        <v>99.64</v>
      </c>
      <c r="F95" s="43">
        <v>99.57</v>
      </c>
      <c r="G95" s="122">
        <v>99.59</v>
      </c>
      <c r="H95" s="15">
        <f t="shared" si="13"/>
        <v>-7.000000000000739E-2</v>
      </c>
      <c r="I95" s="17">
        <f t="shared" si="14"/>
        <v>-4.9999999999997158E-2</v>
      </c>
      <c r="J95" s="69">
        <f t="shared" si="10"/>
        <v>100723</v>
      </c>
    </row>
    <row r="96" spans="1:10" x14ac:dyDescent="0.25">
      <c r="A96" s="15" t="s">
        <v>8</v>
      </c>
      <c r="B96" s="16">
        <v>99963</v>
      </c>
      <c r="C96" s="59">
        <v>0.1</v>
      </c>
      <c r="D96" s="17">
        <v>4664</v>
      </c>
      <c r="E96" s="121">
        <v>99.04</v>
      </c>
      <c r="F96" s="43">
        <v>98.94</v>
      </c>
      <c r="G96" s="122">
        <v>98.97</v>
      </c>
      <c r="H96" s="15">
        <f t="shared" si="13"/>
        <v>-0.10000000000000853</v>
      </c>
      <c r="I96" s="17">
        <f t="shared" si="14"/>
        <v>-7.000000000000739E-2</v>
      </c>
      <c r="J96" s="69">
        <f t="shared" si="10"/>
        <v>99963</v>
      </c>
    </row>
    <row r="97" spans="1:10" x14ac:dyDescent="0.25">
      <c r="A97" s="15" t="s">
        <v>8</v>
      </c>
      <c r="B97" s="16">
        <v>99304</v>
      </c>
      <c r="C97" s="59">
        <v>0.1</v>
      </c>
      <c r="D97" s="17">
        <v>4664</v>
      </c>
      <c r="E97" s="121">
        <v>98.54</v>
      </c>
      <c r="F97" s="43">
        <v>98.42</v>
      </c>
      <c r="G97" s="122">
        <v>98.45</v>
      </c>
      <c r="H97" s="15">
        <f t="shared" si="13"/>
        <v>-0.12000000000000455</v>
      </c>
      <c r="I97" s="17">
        <f t="shared" si="14"/>
        <v>-9.0000000000003411E-2</v>
      </c>
      <c r="J97" s="69">
        <f t="shared" si="10"/>
        <v>99304</v>
      </c>
    </row>
    <row r="98" spans="1:10" x14ac:dyDescent="0.25">
      <c r="A98" s="15" t="s">
        <v>8</v>
      </c>
      <c r="B98" s="16">
        <v>99202</v>
      </c>
      <c r="C98" s="59">
        <v>0.1</v>
      </c>
      <c r="D98" s="17">
        <v>4664</v>
      </c>
      <c r="E98" s="121">
        <v>98.45</v>
      </c>
      <c r="F98" s="43">
        <v>98.33</v>
      </c>
      <c r="G98" s="122">
        <v>98.36</v>
      </c>
      <c r="H98" s="15">
        <f t="shared" si="13"/>
        <v>-0.12000000000000455</v>
      </c>
      <c r="I98" s="17">
        <f t="shared" si="14"/>
        <v>-9.0000000000003411E-2</v>
      </c>
      <c r="J98" s="69">
        <f t="shared" si="10"/>
        <v>99202</v>
      </c>
    </row>
    <row r="99" spans="1:10" x14ac:dyDescent="0.25">
      <c r="A99" s="15" t="s">
        <v>8</v>
      </c>
      <c r="B99" s="16">
        <v>99176</v>
      </c>
      <c r="C99" s="59">
        <v>0.1</v>
      </c>
      <c r="D99" s="17" t="s">
        <v>9</v>
      </c>
      <c r="E99" s="146" t="s">
        <v>44</v>
      </c>
      <c r="F99" s="147"/>
      <c r="G99" s="148"/>
      <c r="H99" s="19"/>
      <c r="I99" s="18"/>
      <c r="J99" s="69">
        <f t="shared" si="10"/>
        <v>99176</v>
      </c>
    </row>
    <row r="100" spans="1:10" x14ac:dyDescent="0.25">
      <c r="A100" s="15" t="s">
        <v>8</v>
      </c>
      <c r="B100" s="16">
        <v>99154</v>
      </c>
      <c r="C100" s="59">
        <v>0.1</v>
      </c>
      <c r="D100" s="17">
        <v>4664</v>
      </c>
      <c r="E100" s="121">
        <v>98.36</v>
      </c>
      <c r="F100" s="43">
        <v>98.33</v>
      </c>
      <c r="G100" s="122">
        <v>98.29</v>
      </c>
      <c r="H100" s="15">
        <f t="shared" si="13"/>
        <v>-3.0000000000001137E-2</v>
      </c>
      <c r="I100" s="17">
        <f t="shared" si="14"/>
        <v>-6.9999999999993179E-2</v>
      </c>
      <c r="J100" s="69">
        <f t="shared" si="10"/>
        <v>99154</v>
      </c>
    </row>
    <row r="101" spans="1:10" x14ac:dyDescent="0.25">
      <c r="A101" s="15" t="s">
        <v>8</v>
      </c>
      <c r="B101" s="16">
        <v>99044</v>
      </c>
      <c r="C101" s="59">
        <v>0.1</v>
      </c>
      <c r="D101" s="17">
        <v>4664</v>
      </c>
      <c r="E101" s="121">
        <v>98.03</v>
      </c>
      <c r="F101" s="43">
        <v>97.99</v>
      </c>
      <c r="G101" s="122">
        <v>97.95</v>
      </c>
      <c r="H101" s="15">
        <f t="shared" si="13"/>
        <v>-4.0000000000006253E-2</v>
      </c>
      <c r="I101" s="17">
        <f t="shared" si="14"/>
        <v>-7.9999999999998295E-2</v>
      </c>
      <c r="J101" s="69">
        <f t="shared" si="10"/>
        <v>99044</v>
      </c>
    </row>
    <row r="102" spans="1:10" x14ac:dyDescent="0.25">
      <c r="A102" s="15" t="s">
        <v>8</v>
      </c>
      <c r="B102" s="16">
        <v>98564</v>
      </c>
      <c r="C102" s="59">
        <v>0.1</v>
      </c>
      <c r="D102" s="17">
        <v>5038</v>
      </c>
      <c r="E102" s="121">
        <v>97.39</v>
      </c>
      <c r="F102" s="43">
        <v>97.34</v>
      </c>
      <c r="G102" s="122">
        <v>97.29</v>
      </c>
      <c r="H102" s="15">
        <f t="shared" si="13"/>
        <v>-4.9999999999997158E-2</v>
      </c>
      <c r="I102" s="17">
        <f t="shared" si="14"/>
        <v>-9.9999999999994316E-2</v>
      </c>
      <c r="J102" s="69">
        <f t="shared" si="10"/>
        <v>98564</v>
      </c>
    </row>
    <row r="103" spans="1:10" x14ac:dyDescent="0.25">
      <c r="A103" s="15" t="s">
        <v>8</v>
      </c>
      <c r="B103" s="16">
        <v>97673</v>
      </c>
      <c r="C103" s="59">
        <v>0.1</v>
      </c>
      <c r="D103" s="17">
        <v>5038</v>
      </c>
      <c r="E103" s="121">
        <v>95.92</v>
      </c>
      <c r="F103" s="43">
        <v>95.85</v>
      </c>
      <c r="G103" s="122">
        <v>95.75</v>
      </c>
      <c r="H103" s="15">
        <f t="shared" si="13"/>
        <v>-7.000000000000739E-2</v>
      </c>
      <c r="I103" s="17">
        <f t="shared" si="14"/>
        <v>-0.17000000000000171</v>
      </c>
      <c r="J103" s="69">
        <f t="shared" si="10"/>
        <v>97673</v>
      </c>
    </row>
    <row r="104" spans="1:10" x14ac:dyDescent="0.25">
      <c r="A104" s="15" t="s">
        <v>8</v>
      </c>
      <c r="B104" s="16">
        <v>97616</v>
      </c>
      <c r="C104" s="59">
        <v>0.1</v>
      </c>
      <c r="D104" s="17">
        <v>5038</v>
      </c>
      <c r="E104" s="121">
        <v>95.82</v>
      </c>
      <c r="F104" s="43">
        <v>95.74</v>
      </c>
      <c r="G104" s="122">
        <v>95.66</v>
      </c>
      <c r="H104" s="15">
        <f t="shared" si="13"/>
        <v>-7.9999999999998295E-2</v>
      </c>
      <c r="I104" s="17">
        <f t="shared" si="14"/>
        <v>-0.15999999999999659</v>
      </c>
      <c r="J104" s="69">
        <f t="shared" si="10"/>
        <v>97616</v>
      </c>
    </row>
    <row r="105" spans="1:10" x14ac:dyDescent="0.25">
      <c r="A105" s="15" t="s">
        <v>8</v>
      </c>
      <c r="B105" s="16">
        <v>97558</v>
      </c>
      <c r="C105" s="59">
        <v>0.1</v>
      </c>
      <c r="D105" s="17" t="s">
        <v>9</v>
      </c>
      <c r="E105" s="146" t="s">
        <v>21</v>
      </c>
      <c r="F105" s="147"/>
      <c r="G105" s="148"/>
      <c r="H105" s="19"/>
      <c r="I105" s="18"/>
      <c r="J105" s="69">
        <f>B105</f>
        <v>97558</v>
      </c>
    </row>
    <row r="106" spans="1:10" x14ac:dyDescent="0.25">
      <c r="A106" s="15" t="s">
        <v>8</v>
      </c>
      <c r="B106" s="16" t="s">
        <v>55</v>
      </c>
      <c r="C106" s="59">
        <v>0.1</v>
      </c>
      <c r="D106" s="17">
        <v>5038</v>
      </c>
      <c r="E106" s="121">
        <v>95.71</v>
      </c>
      <c r="F106" s="43">
        <v>95.64</v>
      </c>
      <c r="G106" s="122">
        <v>95.58</v>
      </c>
      <c r="H106" s="15">
        <f t="shared" si="13"/>
        <v>-6.9999999999993179E-2</v>
      </c>
      <c r="I106" s="17">
        <f t="shared" si="14"/>
        <v>-0.12999999999999545</v>
      </c>
      <c r="J106" s="69" t="str">
        <f t="shared" si="10"/>
        <v>97566*</v>
      </c>
    </row>
    <row r="107" spans="1:10" x14ac:dyDescent="0.25">
      <c r="A107" s="15" t="s">
        <v>8</v>
      </c>
      <c r="B107" s="16">
        <v>97544</v>
      </c>
      <c r="C107" s="59">
        <v>0.1</v>
      </c>
      <c r="D107" s="17">
        <v>5038</v>
      </c>
      <c r="E107" s="121">
        <v>95.53</v>
      </c>
      <c r="F107" s="43">
        <v>95.53</v>
      </c>
      <c r="G107" s="122">
        <v>95.48</v>
      </c>
      <c r="H107" s="15">
        <f t="shared" si="13"/>
        <v>0</v>
      </c>
      <c r="I107" s="17">
        <f t="shared" si="14"/>
        <v>-4.9999999999997158E-2</v>
      </c>
      <c r="J107" s="69">
        <f t="shared" si="10"/>
        <v>97544</v>
      </c>
    </row>
    <row r="108" spans="1:10" x14ac:dyDescent="0.25">
      <c r="A108" s="15" t="s">
        <v>8</v>
      </c>
      <c r="B108" s="16">
        <v>97445</v>
      </c>
      <c r="C108" s="59">
        <v>0.1</v>
      </c>
      <c r="D108" s="17">
        <v>5038</v>
      </c>
      <c r="E108" s="121">
        <v>95.49</v>
      </c>
      <c r="F108" s="43">
        <v>95.49</v>
      </c>
      <c r="G108" s="122">
        <v>95.49</v>
      </c>
      <c r="H108" s="15">
        <f t="shared" si="13"/>
        <v>0</v>
      </c>
      <c r="I108" s="17">
        <f t="shared" si="14"/>
        <v>0</v>
      </c>
      <c r="J108" s="69">
        <f t="shared" si="10"/>
        <v>97445</v>
      </c>
    </row>
    <row r="109" spans="1:10" x14ac:dyDescent="0.25">
      <c r="A109" s="15" t="s">
        <v>8</v>
      </c>
      <c r="B109" s="16">
        <v>97054</v>
      </c>
      <c r="C109" s="59">
        <v>0.1</v>
      </c>
      <c r="D109" s="17">
        <v>5038</v>
      </c>
      <c r="E109" s="121">
        <v>95.21</v>
      </c>
      <c r="F109" s="43">
        <v>95.21</v>
      </c>
      <c r="G109" s="122">
        <v>95.21</v>
      </c>
      <c r="H109" s="15">
        <f t="shared" si="13"/>
        <v>0</v>
      </c>
      <c r="I109" s="17">
        <f t="shared" si="14"/>
        <v>0</v>
      </c>
      <c r="J109" s="69">
        <f t="shared" si="10"/>
        <v>97054</v>
      </c>
    </row>
    <row r="110" spans="1:10" x14ac:dyDescent="0.25">
      <c r="A110" s="15" t="s">
        <v>8</v>
      </c>
      <c r="B110" s="16">
        <v>96688</v>
      </c>
      <c r="C110" s="59">
        <v>0.1</v>
      </c>
      <c r="D110" s="17">
        <v>5038</v>
      </c>
      <c r="E110" s="121">
        <v>95.13</v>
      </c>
      <c r="F110" s="43">
        <v>95.13</v>
      </c>
      <c r="G110" s="122">
        <v>95.13</v>
      </c>
      <c r="H110" s="15">
        <f t="shared" si="13"/>
        <v>0</v>
      </c>
      <c r="I110" s="17">
        <f t="shared" si="14"/>
        <v>0</v>
      </c>
      <c r="J110" s="69">
        <f t="shared" si="10"/>
        <v>96688</v>
      </c>
    </row>
    <row r="111" spans="1:10" x14ac:dyDescent="0.25">
      <c r="A111" s="15" t="s">
        <v>8</v>
      </c>
      <c r="B111" s="16">
        <v>96586</v>
      </c>
      <c r="C111" s="59">
        <v>0.1</v>
      </c>
      <c r="D111" s="17">
        <v>5038</v>
      </c>
      <c r="E111" s="121">
        <v>95.1</v>
      </c>
      <c r="F111" s="43">
        <v>95.1</v>
      </c>
      <c r="G111" s="122">
        <v>95.1</v>
      </c>
      <c r="H111" s="15">
        <f t="shared" si="13"/>
        <v>0</v>
      </c>
      <c r="I111" s="17">
        <f t="shared" si="14"/>
        <v>0</v>
      </c>
      <c r="J111" s="69">
        <f t="shared" si="10"/>
        <v>96586</v>
      </c>
    </row>
    <row r="112" spans="1:10" x14ac:dyDescent="0.25">
      <c r="A112" s="15" t="s">
        <v>8</v>
      </c>
      <c r="B112" s="16">
        <v>96552.5</v>
      </c>
      <c r="C112" s="59">
        <v>0.1</v>
      </c>
      <c r="D112" s="17" t="s">
        <v>9</v>
      </c>
      <c r="E112" s="146" t="s">
        <v>38</v>
      </c>
      <c r="F112" s="147"/>
      <c r="G112" s="148"/>
      <c r="H112" s="19"/>
      <c r="I112" s="18"/>
      <c r="J112" s="69">
        <f t="shared" si="10"/>
        <v>96552.5</v>
      </c>
    </row>
    <row r="113" spans="1:10" x14ac:dyDescent="0.25">
      <c r="A113" s="15" t="s">
        <v>8</v>
      </c>
      <c r="B113" s="16">
        <v>96514</v>
      </c>
      <c r="C113" s="59">
        <v>0.1</v>
      </c>
      <c r="D113" s="17">
        <v>5038</v>
      </c>
      <c r="E113" s="121">
        <v>95.06</v>
      </c>
      <c r="F113" s="43">
        <v>95.06</v>
      </c>
      <c r="G113" s="122">
        <v>95.06</v>
      </c>
      <c r="H113" s="15">
        <f t="shared" si="13"/>
        <v>0</v>
      </c>
      <c r="I113" s="17">
        <f t="shared" si="14"/>
        <v>0</v>
      </c>
      <c r="J113" s="69">
        <f t="shared" si="10"/>
        <v>96514</v>
      </c>
    </row>
    <row r="114" spans="1:10" x14ac:dyDescent="0.25">
      <c r="A114" s="15" t="s">
        <v>8</v>
      </c>
      <c r="B114" s="16">
        <v>96459</v>
      </c>
      <c r="C114" s="59">
        <v>0.1</v>
      </c>
      <c r="D114" s="17">
        <v>5109</v>
      </c>
      <c r="E114" s="121">
        <v>94.97</v>
      </c>
      <c r="F114" s="43">
        <v>94.97</v>
      </c>
      <c r="G114" s="122">
        <v>94.97</v>
      </c>
      <c r="H114" s="15">
        <f t="shared" si="13"/>
        <v>0</v>
      </c>
      <c r="I114" s="17">
        <f t="shared" si="14"/>
        <v>0</v>
      </c>
      <c r="J114" s="69">
        <f t="shared" si="10"/>
        <v>96459</v>
      </c>
    </row>
    <row r="115" spans="1:10" x14ac:dyDescent="0.25">
      <c r="A115" s="15" t="s">
        <v>8</v>
      </c>
      <c r="B115" s="16">
        <v>96380.5</v>
      </c>
      <c r="C115" s="59">
        <v>0.1</v>
      </c>
      <c r="D115" s="17" t="s">
        <v>9</v>
      </c>
      <c r="E115" s="146" t="s">
        <v>39</v>
      </c>
      <c r="F115" s="147"/>
      <c r="G115" s="148"/>
      <c r="H115" s="19"/>
      <c r="I115" s="18"/>
      <c r="J115" s="69">
        <f t="shared" si="10"/>
        <v>96380.5</v>
      </c>
    </row>
    <row r="116" spans="1:10" x14ac:dyDescent="0.25">
      <c r="A116" s="15" t="s">
        <v>8</v>
      </c>
      <c r="B116" s="16">
        <v>96298</v>
      </c>
      <c r="C116" s="59">
        <v>0.1</v>
      </c>
      <c r="D116" s="17">
        <v>5109</v>
      </c>
      <c r="E116" s="121">
        <v>94.82</v>
      </c>
      <c r="F116" s="43">
        <v>94.82</v>
      </c>
      <c r="G116" s="122">
        <v>94.82</v>
      </c>
      <c r="H116" s="15">
        <f t="shared" si="13"/>
        <v>0</v>
      </c>
      <c r="I116" s="17">
        <f t="shared" si="14"/>
        <v>0</v>
      </c>
      <c r="J116" s="69">
        <f t="shared" si="10"/>
        <v>96298</v>
      </c>
    </row>
    <row r="117" spans="1:10" x14ac:dyDescent="0.25">
      <c r="A117" s="15" t="s">
        <v>8</v>
      </c>
      <c r="B117" s="16">
        <v>96244</v>
      </c>
      <c r="C117" s="59">
        <v>0.1</v>
      </c>
      <c r="D117" s="17">
        <v>5109</v>
      </c>
      <c r="E117" s="121">
        <v>94.7</v>
      </c>
      <c r="F117" s="43">
        <v>94.7</v>
      </c>
      <c r="G117" s="122">
        <v>94.7</v>
      </c>
      <c r="H117" s="15">
        <f t="shared" si="13"/>
        <v>0</v>
      </c>
      <c r="I117" s="17">
        <f t="shared" si="14"/>
        <v>0</v>
      </c>
      <c r="J117" s="69">
        <f t="shared" si="10"/>
        <v>96244</v>
      </c>
    </row>
    <row r="118" spans="1:10" x14ac:dyDescent="0.25">
      <c r="A118" s="15" t="s">
        <v>8</v>
      </c>
      <c r="B118" s="16">
        <v>96210.5</v>
      </c>
      <c r="C118" s="59">
        <v>0.1</v>
      </c>
      <c r="D118" s="17" t="s">
        <v>9</v>
      </c>
      <c r="E118" s="146" t="s">
        <v>40</v>
      </c>
      <c r="F118" s="147"/>
      <c r="G118" s="148"/>
      <c r="H118" s="19"/>
      <c r="I118" s="18"/>
      <c r="J118" s="69">
        <f t="shared" si="10"/>
        <v>96210.5</v>
      </c>
    </row>
    <row r="119" spans="1:10" ht="14.4" thickBot="1" x14ac:dyDescent="0.3">
      <c r="A119" s="12" t="s">
        <v>8</v>
      </c>
      <c r="B119" s="11">
        <v>96176</v>
      </c>
      <c r="C119" s="60">
        <v>0.1</v>
      </c>
      <c r="D119" s="13">
        <v>5109</v>
      </c>
      <c r="E119" s="123">
        <v>94.77</v>
      </c>
      <c r="F119" s="45">
        <v>94.77</v>
      </c>
      <c r="G119" s="124">
        <v>94.77</v>
      </c>
      <c r="H119" s="12">
        <f t="shared" si="13"/>
        <v>0</v>
      </c>
      <c r="I119" s="13">
        <f t="shared" si="14"/>
        <v>0</v>
      </c>
      <c r="J119" s="69">
        <f t="shared" si="10"/>
        <v>96176</v>
      </c>
    </row>
    <row r="120" spans="1:10" ht="15" hidden="1" customHeight="1" x14ac:dyDescent="0.25">
      <c r="A120" s="9" t="s">
        <v>8</v>
      </c>
      <c r="B120" s="8">
        <v>96077</v>
      </c>
      <c r="C120" s="58">
        <v>0.1</v>
      </c>
      <c r="D120" s="10">
        <v>4520</v>
      </c>
      <c r="E120" s="117">
        <v>94.76</v>
      </c>
      <c r="F120" s="73">
        <v>94.76</v>
      </c>
      <c r="G120" s="118">
        <v>94.76</v>
      </c>
      <c r="H120" s="9">
        <f t="shared" ref="H120:H130" si="15">F123-E120</f>
        <v>-0.10999999999999943</v>
      </c>
      <c r="I120" s="10">
        <f t="shared" ref="I120:I130" si="16">G120-E120</f>
        <v>0</v>
      </c>
      <c r="J120" s="69">
        <f t="shared" si="10"/>
        <v>96077</v>
      </c>
    </row>
    <row r="121" spans="1:10" ht="15" hidden="1" customHeight="1" x14ac:dyDescent="0.25">
      <c r="A121" s="15" t="s">
        <v>8</v>
      </c>
      <c r="B121" s="16">
        <v>95826.7</v>
      </c>
      <c r="C121" s="59">
        <v>0.1</v>
      </c>
      <c r="D121" s="17">
        <v>4520</v>
      </c>
      <c r="E121" s="67">
        <v>94.72</v>
      </c>
      <c r="F121" s="46">
        <v>94.72</v>
      </c>
      <c r="G121" s="56">
        <v>94.72</v>
      </c>
      <c r="H121" s="15">
        <f t="shared" si="15"/>
        <v>-9.0000000000003411E-2</v>
      </c>
      <c r="I121" s="17">
        <f>G121-E121</f>
        <v>0</v>
      </c>
      <c r="J121" s="69">
        <f t="shared" si="10"/>
        <v>95826.7</v>
      </c>
    </row>
    <row r="122" spans="1:10" ht="15" hidden="1" customHeight="1" thickBot="1" x14ac:dyDescent="0.3">
      <c r="A122" s="15" t="s">
        <v>8</v>
      </c>
      <c r="B122" s="16">
        <v>95629</v>
      </c>
      <c r="C122" s="59">
        <v>0.1</v>
      </c>
      <c r="D122" s="17">
        <v>4520</v>
      </c>
      <c r="E122" s="67">
        <v>94.68</v>
      </c>
      <c r="F122" s="45">
        <v>94.68</v>
      </c>
      <c r="G122" s="56">
        <v>94.68</v>
      </c>
      <c r="H122" s="15">
        <f t="shared" si="15"/>
        <v>-0.10000000000000853</v>
      </c>
      <c r="I122" s="17">
        <f t="shared" si="16"/>
        <v>0</v>
      </c>
      <c r="J122" s="69">
        <f t="shared" si="10"/>
        <v>95629</v>
      </c>
    </row>
    <row r="123" spans="1:10" ht="15" hidden="1" customHeight="1" x14ac:dyDescent="0.25">
      <c r="A123" s="15" t="s">
        <v>8</v>
      </c>
      <c r="B123" s="16">
        <v>95449.5</v>
      </c>
      <c r="C123" s="59">
        <v>0.1</v>
      </c>
      <c r="D123" s="17">
        <v>4520</v>
      </c>
      <c r="E123" s="67">
        <v>94.65</v>
      </c>
      <c r="F123" s="73">
        <v>94.65</v>
      </c>
      <c r="G123" s="56">
        <v>94.65</v>
      </c>
      <c r="H123" s="15">
        <f t="shared" si="15"/>
        <v>-0.10999999999999943</v>
      </c>
      <c r="I123" s="17">
        <f t="shared" si="16"/>
        <v>0</v>
      </c>
      <c r="J123" s="69">
        <f t="shared" si="10"/>
        <v>95449.5</v>
      </c>
    </row>
    <row r="124" spans="1:10" ht="15" hidden="1" customHeight="1" x14ac:dyDescent="0.25">
      <c r="A124" s="15" t="s">
        <v>8</v>
      </c>
      <c r="B124" s="16">
        <v>95294.1</v>
      </c>
      <c r="C124" s="59">
        <v>0.1</v>
      </c>
      <c r="D124" s="17">
        <v>4520</v>
      </c>
      <c r="E124" s="67">
        <v>94.63</v>
      </c>
      <c r="F124" s="102">
        <v>94.63</v>
      </c>
      <c r="G124" s="56">
        <v>94.63</v>
      </c>
      <c r="H124" s="15">
        <f t="shared" si="15"/>
        <v>-0.39000000000000057</v>
      </c>
      <c r="I124" s="17">
        <f t="shared" si="16"/>
        <v>0</v>
      </c>
      <c r="J124" s="69">
        <f t="shared" si="10"/>
        <v>95294.1</v>
      </c>
    </row>
    <row r="125" spans="1:10" ht="15" hidden="1" customHeight="1" x14ac:dyDescent="0.25">
      <c r="A125" s="15" t="s">
        <v>8</v>
      </c>
      <c r="B125" s="16">
        <v>95027.6</v>
      </c>
      <c r="C125" s="59">
        <v>0.1</v>
      </c>
      <c r="D125" s="17">
        <v>4520</v>
      </c>
      <c r="E125" s="67">
        <v>94.58</v>
      </c>
      <c r="F125" s="43">
        <v>94.58</v>
      </c>
      <c r="G125" s="56">
        <v>94.58</v>
      </c>
      <c r="H125" s="15">
        <f t="shared" si="15"/>
        <v>-0.25</v>
      </c>
      <c r="I125" s="17">
        <f t="shared" si="16"/>
        <v>0</v>
      </c>
      <c r="J125" s="69">
        <f t="shared" si="10"/>
        <v>95027.6</v>
      </c>
    </row>
    <row r="126" spans="1:10" ht="15" hidden="1" customHeight="1" x14ac:dyDescent="0.25">
      <c r="A126" s="15" t="s">
        <v>8</v>
      </c>
      <c r="B126" s="16">
        <v>94745.39</v>
      </c>
      <c r="C126" s="59">
        <v>0.1</v>
      </c>
      <c r="D126" s="17">
        <v>4520</v>
      </c>
      <c r="E126" s="67">
        <v>94.54</v>
      </c>
      <c r="F126" s="43">
        <v>94.54</v>
      </c>
      <c r="G126" s="56">
        <v>94.54</v>
      </c>
      <c r="H126" s="15">
        <f t="shared" si="15"/>
        <v>-0.21000000000000796</v>
      </c>
      <c r="I126" s="17">
        <f t="shared" si="16"/>
        <v>0</v>
      </c>
      <c r="J126" s="69">
        <f t="shared" si="10"/>
        <v>94745.39</v>
      </c>
    </row>
    <row r="127" spans="1:10" ht="15" hidden="1" customHeight="1" x14ac:dyDescent="0.25">
      <c r="A127" s="15" t="s">
        <v>8</v>
      </c>
      <c r="B127" s="16">
        <v>94536.7</v>
      </c>
      <c r="C127" s="59">
        <v>0.1</v>
      </c>
      <c r="D127" s="17">
        <v>8125</v>
      </c>
      <c r="E127" s="67">
        <v>94.24</v>
      </c>
      <c r="F127" s="102">
        <v>94.24</v>
      </c>
      <c r="G127" s="56">
        <v>94.24</v>
      </c>
      <c r="H127" s="15">
        <f t="shared" si="15"/>
        <v>9.0000000000003411E-2</v>
      </c>
      <c r="I127" s="17">
        <f t="shared" si="16"/>
        <v>0</v>
      </c>
      <c r="J127" s="69">
        <f t="shared" si="10"/>
        <v>94536.7</v>
      </c>
    </row>
    <row r="128" spans="1:10" ht="15" hidden="1" customHeight="1" x14ac:dyDescent="0.25">
      <c r="A128" s="15" t="s">
        <v>8</v>
      </c>
      <c r="B128" s="16">
        <v>94345.79</v>
      </c>
      <c r="C128" s="59">
        <v>0.1</v>
      </c>
      <c r="D128" s="17">
        <v>8125</v>
      </c>
      <c r="E128" s="67">
        <v>94.33</v>
      </c>
      <c r="F128" s="43">
        <v>94.33</v>
      </c>
      <c r="G128" s="56">
        <v>94.33</v>
      </c>
      <c r="H128" s="15">
        <f t="shared" si="15"/>
        <v>-94.33</v>
      </c>
      <c r="I128" s="17">
        <f t="shared" si="16"/>
        <v>0</v>
      </c>
      <c r="J128" s="69">
        <f t="shared" si="10"/>
        <v>94345.79</v>
      </c>
    </row>
    <row r="129" spans="1:10" ht="15" hidden="1" customHeight="1" x14ac:dyDescent="0.25">
      <c r="A129" s="15" t="s">
        <v>8</v>
      </c>
      <c r="B129" s="16">
        <v>94197.2</v>
      </c>
      <c r="C129" s="59">
        <v>0.1</v>
      </c>
      <c r="D129" s="17">
        <v>8125</v>
      </c>
      <c r="E129" s="67">
        <v>94.33</v>
      </c>
      <c r="F129" s="43">
        <v>94.33</v>
      </c>
      <c r="G129" s="56">
        <v>94.33</v>
      </c>
      <c r="H129" s="15">
        <f t="shared" si="15"/>
        <v>-94.33</v>
      </c>
      <c r="I129" s="17">
        <f t="shared" si="16"/>
        <v>0</v>
      </c>
      <c r="J129" s="69">
        <f t="shared" si="10"/>
        <v>94197.2</v>
      </c>
    </row>
    <row r="130" spans="1:10" ht="15.75" hidden="1" customHeight="1" thickBot="1" x14ac:dyDescent="0.3">
      <c r="A130" s="12" t="s">
        <v>8</v>
      </c>
      <c r="B130" s="11">
        <v>94064.6</v>
      </c>
      <c r="C130" s="60">
        <v>0.1</v>
      </c>
      <c r="D130" s="13">
        <v>8125</v>
      </c>
      <c r="E130" s="74">
        <v>94.33</v>
      </c>
      <c r="F130" s="45">
        <v>94.33</v>
      </c>
      <c r="G130" s="57">
        <v>94.33</v>
      </c>
      <c r="H130" s="12">
        <f t="shared" si="15"/>
        <v>-94.33</v>
      </c>
      <c r="I130" s="13">
        <f t="shared" si="16"/>
        <v>0</v>
      </c>
      <c r="J130" s="70">
        <f t="shared" si="10"/>
        <v>94064.6</v>
      </c>
    </row>
    <row r="131" spans="1:10" x14ac:dyDescent="0.25">
      <c r="A131" s="2" t="s">
        <v>56</v>
      </c>
      <c r="F131" s="46"/>
    </row>
    <row r="132" spans="1:10" x14ac:dyDescent="0.25">
      <c r="F132" s="46"/>
    </row>
    <row r="133" spans="1:10" x14ac:dyDescent="0.25">
      <c r="F133" s="46"/>
    </row>
  </sheetData>
  <mergeCells count="16">
    <mergeCell ref="E105:G105"/>
    <mergeCell ref="E112:G112"/>
    <mergeCell ref="E115:G115"/>
    <mergeCell ref="E118:G118"/>
    <mergeCell ref="E66:G66"/>
    <mergeCell ref="E73:G73"/>
    <mergeCell ref="E79:G79"/>
    <mergeCell ref="E92:G92"/>
    <mergeCell ref="E99:G99"/>
    <mergeCell ref="H1:I1"/>
    <mergeCell ref="J1:J3"/>
    <mergeCell ref="A1:A3"/>
    <mergeCell ref="B1:B3"/>
    <mergeCell ref="C1:C3"/>
    <mergeCell ref="D1:D3"/>
    <mergeCell ref="E1:G1"/>
  </mergeCells>
  <conditionalFormatting sqref="H120:H130">
    <cfRule type="cellIs" dxfId="93" priority="18" operator="lessThan">
      <formula>0</formula>
    </cfRule>
    <cfRule type="cellIs" dxfId="92" priority="19" operator="greaterThan">
      <formula>0</formula>
    </cfRule>
  </conditionalFormatting>
  <conditionalFormatting sqref="H3 H120:H1048576">
    <cfRule type="cellIs" dxfId="91" priority="16" operator="lessThan">
      <formula>0</formula>
    </cfRule>
  </conditionalFormatting>
  <conditionalFormatting sqref="I22">
    <cfRule type="cellIs" dxfId="90" priority="8" operator="lessThan">
      <formula>0</formula>
    </cfRule>
  </conditionalFormatting>
  <conditionalFormatting sqref="I2:I14 I16:I21 I23:I28 I30:I33 I35:I40 I42:I51 I53:I65 I67:I72 I74:I78 I80:I91 I93:I98 I100:I104 I106:I111 I113:I114 I116:I117 I119:I1048576">
    <cfRule type="cellIs" dxfId="89" priority="17" operator="lessThan">
      <formula>0</formula>
    </cfRule>
  </conditionalFormatting>
  <conditionalFormatting sqref="H4:H9 H11:H14 H16:H91 H93:H98 H100:H104 H106:H111 H113:H114 H116:H117 H119">
    <cfRule type="cellIs" dxfId="88" priority="15" operator="lessThan">
      <formula>0</formula>
    </cfRule>
  </conditionalFormatting>
  <conditionalFormatting sqref="H4:H14 H16:H91 H93:H98 H100:H104 H106:H111 H113:H114 H116:H117 H119">
    <cfRule type="cellIs" dxfId="87" priority="13" operator="lessThan">
      <formula>0</formula>
    </cfRule>
    <cfRule type="cellIs" dxfId="86" priority="14" operator="greaterThan">
      <formula>0</formula>
    </cfRule>
  </conditionalFormatting>
  <conditionalFormatting sqref="H1">
    <cfRule type="cellIs" dxfId="85" priority="12" operator="lessThan">
      <formula>0</formula>
    </cfRule>
  </conditionalFormatting>
  <conditionalFormatting sqref="I15">
    <cfRule type="cellIs" dxfId="84" priority="11" operator="lessThan">
      <formula>0</formula>
    </cfRule>
  </conditionalFormatting>
  <conditionalFormatting sqref="H15">
    <cfRule type="cellIs" dxfId="83" priority="9" operator="lessThan">
      <formula>0</formula>
    </cfRule>
    <cfRule type="cellIs" dxfId="82" priority="10" operator="greaterThan">
      <formula>0</formula>
    </cfRule>
  </conditionalFormatting>
  <conditionalFormatting sqref="I29">
    <cfRule type="cellIs" dxfId="81" priority="7" operator="lessThan">
      <formula>0</formula>
    </cfRule>
  </conditionalFormatting>
  <conditionalFormatting sqref="I34">
    <cfRule type="cellIs" dxfId="80" priority="6" operator="lessThan">
      <formula>0</formula>
    </cfRule>
  </conditionalFormatting>
  <conditionalFormatting sqref="I79 I73 I66 I52 I41">
    <cfRule type="cellIs" dxfId="79" priority="5" operator="lessThan">
      <formula>0</formula>
    </cfRule>
  </conditionalFormatting>
  <conditionalFormatting sqref="H118 H115 H112 H105 H99 H92">
    <cfRule type="cellIs" dxfId="78" priority="4" operator="lessThan">
      <formula>0</formula>
    </cfRule>
  </conditionalFormatting>
  <conditionalFormatting sqref="H118 H115 H112 H105 H99 H92">
    <cfRule type="cellIs" dxfId="77" priority="2" operator="lessThan">
      <formula>0</formula>
    </cfRule>
    <cfRule type="cellIs" dxfId="76" priority="3" operator="greaterThan">
      <formula>0</formula>
    </cfRule>
  </conditionalFormatting>
  <conditionalFormatting sqref="I118 I115 I112 I105 I99 I92">
    <cfRule type="cellIs" dxfId="75" priority="1" operator="lessThan">
      <formula>0</formula>
    </cfRule>
  </conditionalFormatting>
  <printOptions horizontalCentered="1"/>
  <pageMargins left="0.7" right="0.7" top="0.75" bottom="0.75" header="0.3" footer="0.3"/>
  <pageSetup scale="75" orientation="portrait" horizontalDpi="1200" verticalDpi="1200" r:id="rId1"/>
  <headerFooter>
    <oddHeader>&amp;C&amp;"Times New Roman,Bold"Bridge Alternative
Water Surface Elevation Comparison (10-yr)</oddHeader>
    <oddFooter>&amp;L&amp;"Times New Roman,Regular"&amp;8&amp;Z&amp;F&amp;R&amp;"Times New Roman,Regular"&amp;P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3"/>
  <sheetViews>
    <sheetView zoomScaleNormal="100" workbookViewId="0">
      <selection activeCell="E1" sqref="E1:G1048576"/>
    </sheetView>
  </sheetViews>
  <sheetFormatPr defaultColWidth="9.109375" defaultRowHeight="13.8" x14ac:dyDescent="0.25"/>
  <cols>
    <col min="1" max="1" width="15.6640625" style="2" bestFit="1" customWidth="1"/>
    <col min="2" max="2" width="10.6640625" style="14" customWidth="1"/>
    <col min="3" max="3" width="9.109375" style="14" customWidth="1"/>
    <col min="4" max="4" width="9.109375" style="14"/>
    <col min="5" max="6" width="9.109375" style="44" customWidth="1"/>
    <col min="7" max="7" width="13.33203125" style="46" customWidth="1"/>
    <col min="8" max="8" width="9.44140625" style="14" customWidth="1"/>
    <col min="9" max="9" width="13.5546875" style="14" customWidth="1"/>
    <col min="10" max="10" width="10.6640625" style="14" hidden="1" customWidth="1"/>
    <col min="11" max="16384" width="9.109375" style="2"/>
  </cols>
  <sheetData>
    <row r="1" spans="1:10" ht="15.75" customHeight="1" thickBot="1" x14ac:dyDescent="0.3">
      <c r="A1" s="154" t="s">
        <v>3</v>
      </c>
      <c r="B1" s="160" t="s">
        <v>19</v>
      </c>
      <c r="C1" s="157" t="s">
        <v>4</v>
      </c>
      <c r="D1" s="163" t="s">
        <v>20</v>
      </c>
      <c r="E1" s="149" t="s">
        <v>2</v>
      </c>
      <c r="F1" s="150"/>
      <c r="G1" s="151"/>
      <c r="H1" s="152" t="s">
        <v>14</v>
      </c>
      <c r="I1" s="153"/>
      <c r="J1" s="167" t="s">
        <v>19</v>
      </c>
    </row>
    <row r="2" spans="1:10" s="5" customFormat="1" ht="30" customHeight="1" x14ac:dyDescent="0.3">
      <c r="A2" s="155"/>
      <c r="B2" s="161"/>
      <c r="C2" s="158"/>
      <c r="D2" s="164"/>
      <c r="E2" s="38" t="s">
        <v>0</v>
      </c>
      <c r="F2" s="39" t="s">
        <v>1</v>
      </c>
      <c r="G2" s="53" t="s">
        <v>36</v>
      </c>
      <c r="H2" s="3" t="s">
        <v>16</v>
      </c>
      <c r="I2" s="4" t="s">
        <v>35</v>
      </c>
      <c r="J2" s="168"/>
    </row>
    <row r="3" spans="1:10" ht="14.4" thickBot="1" x14ac:dyDescent="0.3">
      <c r="A3" s="156"/>
      <c r="B3" s="162"/>
      <c r="C3" s="159"/>
      <c r="D3" s="165"/>
      <c r="E3" s="40" t="s">
        <v>10</v>
      </c>
      <c r="F3" s="41" t="s">
        <v>11</v>
      </c>
      <c r="G3" s="54" t="s">
        <v>13</v>
      </c>
      <c r="H3" s="6" t="s">
        <v>12</v>
      </c>
      <c r="I3" s="7" t="s">
        <v>15</v>
      </c>
      <c r="J3" s="169"/>
    </row>
    <row r="4" spans="1:10" ht="13.95" hidden="1" customHeight="1" x14ac:dyDescent="0.25">
      <c r="A4" s="9" t="s">
        <v>5</v>
      </c>
      <c r="B4" s="8">
        <v>135006</v>
      </c>
      <c r="C4" s="58">
        <v>0.04</v>
      </c>
      <c r="D4" s="10">
        <v>181</v>
      </c>
      <c r="E4" s="66">
        <v>129.18</v>
      </c>
      <c r="F4" s="42">
        <v>129.18</v>
      </c>
      <c r="G4" s="55">
        <v>129.18</v>
      </c>
      <c r="H4" s="9">
        <f t="shared" ref="H4:H9" si="0">F4-E4</f>
        <v>0</v>
      </c>
      <c r="I4" s="10">
        <f t="shared" ref="I4:I9" si="1">G4-E4</f>
        <v>0</v>
      </c>
      <c r="J4" s="71">
        <f>B4</f>
        <v>135006</v>
      </c>
    </row>
    <row r="5" spans="1:10" ht="13.95" hidden="1" customHeight="1" x14ac:dyDescent="0.25">
      <c r="A5" s="15" t="s">
        <v>5</v>
      </c>
      <c r="B5" s="16">
        <v>133960</v>
      </c>
      <c r="C5" s="59">
        <v>0.04</v>
      </c>
      <c r="D5" s="17">
        <v>261</v>
      </c>
      <c r="E5" s="67">
        <v>128.62</v>
      </c>
      <c r="F5" s="43">
        <v>128.62</v>
      </c>
      <c r="G5" s="56">
        <v>128.62</v>
      </c>
      <c r="H5" s="15">
        <f t="shared" si="0"/>
        <v>0</v>
      </c>
      <c r="I5" s="17">
        <f t="shared" si="1"/>
        <v>0</v>
      </c>
      <c r="J5" s="18">
        <f t="shared" ref="J5:J68" si="2">B5</f>
        <v>133960</v>
      </c>
    </row>
    <row r="6" spans="1:10" ht="13.95" hidden="1" customHeight="1" x14ac:dyDescent="0.25">
      <c r="A6" s="15" t="s">
        <v>5</v>
      </c>
      <c r="B6" s="16">
        <v>133211</v>
      </c>
      <c r="C6" s="59">
        <v>0.04</v>
      </c>
      <c r="D6" s="17">
        <v>264</v>
      </c>
      <c r="E6" s="67">
        <v>126.7</v>
      </c>
      <c r="F6" s="43">
        <v>126.7</v>
      </c>
      <c r="G6" s="56">
        <v>126.7</v>
      </c>
      <c r="H6" s="15">
        <f t="shared" si="0"/>
        <v>0</v>
      </c>
      <c r="I6" s="17">
        <f t="shared" si="1"/>
        <v>0</v>
      </c>
      <c r="J6" s="18">
        <f t="shared" si="2"/>
        <v>133211</v>
      </c>
    </row>
    <row r="7" spans="1:10" ht="13.95" hidden="1" customHeight="1" x14ac:dyDescent="0.25">
      <c r="A7" s="15" t="s">
        <v>5</v>
      </c>
      <c r="B7" s="16">
        <v>133191</v>
      </c>
      <c r="C7" s="59">
        <v>0.04</v>
      </c>
      <c r="D7" s="17">
        <v>275</v>
      </c>
      <c r="E7" s="67">
        <v>125.62</v>
      </c>
      <c r="F7" s="43">
        <v>125.62</v>
      </c>
      <c r="G7" s="56">
        <v>125.62</v>
      </c>
      <c r="H7" s="15">
        <f t="shared" si="0"/>
        <v>0</v>
      </c>
      <c r="I7" s="17">
        <f t="shared" si="1"/>
        <v>0</v>
      </c>
      <c r="J7" s="18">
        <f t="shared" si="2"/>
        <v>133191</v>
      </c>
    </row>
    <row r="8" spans="1:10" ht="13.95" hidden="1" customHeight="1" x14ac:dyDescent="0.25">
      <c r="A8" s="15" t="s">
        <v>5</v>
      </c>
      <c r="B8" s="16">
        <v>133109</v>
      </c>
      <c r="C8" s="59">
        <v>0.04</v>
      </c>
      <c r="D8" s="17">
        <v>296</v>
      </c>
      <c r="E8" s="67">
        <v>125.02</v>
      </c>
      <c r="F8" s="43">
        <v>125.02</v>
      </c>
      <c r="G8" s="56">
        <v>125.02</v>
      </c>
      <c r="H8" s="15">
        <f t="shared" si="0"/>
        <v>0</v>
      </c>
      <c r="I8" s="17">
        <f t="shared" si="1"/>
        <v>0</v>
      </c>
      <c r="J8" s="18">
        <f t="shared" si="2"/>
        <v>133109</v>
      </c>
    </row>
    <row r="9" spans="1:10" ht="13.95" hidden="1" customHeight="1" x14ac:dyDescent="0.25">
      <c r="A9" s="15" t="s">
        <v>5</v>
      </c>
      <c r="B9" s="16">
        <v>132955</v>
      </c>
      <c r="C9" s="59">
        <v>0.04</v>
      </c>
      <c r="D9" s="17">
        <v>329</v>
      </c>
      <c r="E9" s="67">
        <v>125.01</v>
      </c>
      <c r="F9" s="43">
        <v>125.01</v>
      </c>
      <c r="G9" s="56">
        <v>125.01</v>
      </c>
      <c r="H9" s="15">
        <f t="shared" si="0"/>
        <v>0</v>
      </c>
      <c r="I9" s="17">
        <f t="shared" si="1"/>
        <v>0</v>
      </c>
      <c r="J9" s="18">
        <f t="shared" si="2"/>
        <v>132955</v>
      </c>
    </row>
    <row r="10" spans="1:10" ht="13.95" hidden="1" customHeight="1" x14ac:dyDescent="0.25">
      <c r="A10" s="15" t="s">
        <v>5</v>
      </c>
      <c r="B10" s="16">
        <v>132898</v>
      </c>
      <c r="C10" s="59">
        <v>0.04</v>
      </c>
      <c r="D10" s="17" t="s">
        <v>9</v>
      </c>
      <c r="E10" s="102"/>
      <c r="F10" s="102"/>
      <c r="G10" s="102"/>
      <c r="H10" s="19"/>
      <c r="I10" s="18"/>
      <c r="J10" s="18">
        <f t="shared" si="2"/>
        <v>132898</v>
      </c>
    </row>
    <row r="11" spans="1:10" ht="13.95" hidden="1" customHeight="1" x14ac:dyDescent="0.25">
      <c r="A11" s="15" t="s">
        <v>5</v>
      </c>
      <c r="B11" s="16">
        <v>132844</v>
      </c>
      <c r="C11" s="59">
        <v>0.04</v>
      </c>
      <c r="D11" s="17">
        <v>329</v>
      </c>
      <c r="E11" s="67">
        <v>124.47</v>
      </c>
      <c r="F11" s="43">
        <v>124.47</v>
      </c>
      <c r="G11" s="56">
        <v>124.47</v>
      </c>
      <c r="H11" s="15">
        <f>F11-E11</f>
        <v>0</v>
      </c>
      <c r="I11" s="17">
        <f>G11-E11</f>
        <v>0</v>
      </c>
      <c r="J11" s="18">
        <f t="shared" si="2"/>
        <v>132844</v>
      </c>
    </row>
    <row r="12" spans="1:10" ht="13.95" hidden="1" customHeight="1" x14ac:dyDescent="0.25">
      <c r="A12" s="15" t="s">
        <v>5</v>
      </c>
      <c r="B12" s="16">
        <v>132744</v>
      </c>
      <c r="C12" s="59">
        <v>0.04</v>
      </c>
      <c r="D12" s="17">
        <v>395</v>
      </c>
      <c r="E12" s="67">
        <v>124.42</v>
      </c>
      <c r="F12" s="43">
        <v>124.42</v>
      </c>
      <c r="G12" s="56">
        <v>124.42</v>
      </c>
      <c r="H12" s="15">
        <f>F12-E12</f>
        <v>0</v>
      </c>
      <c r="I12" s="17">
        <f>G12-E12</f>
        <v>0</v>
      </c>
      <c r="J12" s="18">
        <f t="shared" si="2"/>
        <v>132744</v>
      </c>
    </row>
    <row r="13" spans="1:10" ht="13.95" hidden="1" customHeight="1" x14ac:dyDescent="0.25">
      <c r="A13" s="15" t="s">
        <v>5</v>
      </c>
      <c r="B13" s="16">
        <v>131721</v>
      </c>
      <c r="C13" s="59">
        <v>0.04</v>
      </c>
      <c r="D13" s="17">
        <v>414</v>
      </c>
      <c r="E13" s="67">
        <v>124.15</v>
      </c>
      <c r="F13" s="43">
        <v>124.15</v>
      </c>
      <c r="G13" s="56">
        <v>124.15</v>
      </c>
      <c r="H13" s="15">
        <f>F13-E13</f>
        <v>0</v>
      </c>
      <c r="I13" s="17">
        <f>G13-E13</f>
        <v>0</v>
      </c>
      <c r="J13" s="18">
        <f t="shared" si="2"/>
        <v>131721</v>
      </c>
    </row>
    <row r="14" spans="1:10" ht="13.95" hidden="1" customHeight="1" x14ac:dyDescent="0.25">
      <c r="A14" s="15" t="s">
        <v>5</v>
      </c>
      <c r="B14" s="16">
        <v>131453</v>
      </c>
      <c r="C14" s="59">
        <v>0.04</v>
      </c>
      <c r="D14" s="17">
        <v>424</v>
      </c>
      <c r="E14" s="67">
        <v>124.09</v>
      </c>
      <c r="F14" s="43">
        <v>124.09</v>
      </c>
      <c r="G14" s="56">
        <v>124.09</v>
      </c>
      <c r="H14" s="15">
        <f>F14-E14</f>
        <v>0</v>
      </c>
      <c r="I14" s="17">
        <f>G14-E14</f>
        <v>0</v>
      </c>
      <c r="J14" s="18">
        <f t="shared" si="2"/>
        <v>131453</v>
      </c>
    </row>
    <row r="15" spans="1:10" ht="13.95" hidden="1" customHeight="1" x14ac:dyDescent="0.25">
      <c r="A15" s="15" t="s">
        <v>5</v>
      </c>
      <c r="B15" s="16">
        <v>131442.5</v>
      </c>
      <c r="C15" s="59">
        <v>0.04</v>
      </c>
      <c r="D15" s="17" t="s">
        <v>9</v>
      </c>
      <c r="E15" s="102"/>
      <c r="F15" s="102"/>
      <c r="G15" s="102"/>
      <c r="H15" s="19"/>
      <c r="I15" s="18"/>
      <c r="J15" s="18">
        <f t="shared" si="2"/>
        <v>131442.5</v>
      </c>
    </row>
    <row r="16" spans="1:10" ht="15" hidden="1" customHeight="1" x14ac:dyDescent="0.25">
      <c r="A16" s="15" t="s">
        <v>5</v>
      </c>
      <c r="B16" s="16">
        <v>131432</v>
      </c>
      <c r="C16" s="59">
        <v>0.04</v>
      </c>
      <c r="D16" s="17">
        <v>424</v>
      </c>
      <c r="E16" s="67">
        <v>124.08</v>
      </c>
      <c r="F16" s="43">
        <v>124.08</v>
      </c>
      <c r="G16" s="56">
        <v>124.08</v>
      </c>
      <c r="H16" s="15">
        <f>F16-E16</f>
        <v>0</v>
      </c>
      <c r="I16" s="17">
        <f t="shared" ref="I16:I21" si="3">G16-E16</f>
        <v>0</v>
      </c>
      <c r="J16" s="18">
        <f t="shared" si="2"/>
        <v>131432</v>
      </c>
    </row>
    <row r="17" spans="1:10" ht="15" hidden="1" customHeight="1" x14ac:dyDescent="0.25">
      <c r="A17" s="15" t="s">
        <v>5</v>
      </c>
      <c r="B17" s="16">
        <v>131331</v>
      </c>
      <c r="C17" s="59">
        <v>0.04</v>
      </c>
      <c r="D17" s="17">
        <v>461</v>
      </c>
      <c r="E17" s="67">
        <v>124.05</v>
      </c>
      <c r="F17" s="43">
        <v>124.05</v>
      </c>
      <c r="G17" s="56">
        <v>124.05</v>
      </c>
      <c r="H17" s="15">
        <f>F17-E17</f>
        <v>0</v>
      </c>
      <c r="I17" s="17">
        <f t="shared" si="3"/>
        <v>0</v>
      </c>
      <c r="J17" s="18">
        <f t="shared" si="2"/>
        <v>131331</v>
      </c>
    </row>
    <row r="18" spans="1:10" ht="15" hidden="1" customHeight="1" x14ac:dyDescent="0.25">
      <c r="A18" s="15" t="s">
        <v>5</v>
      </c>
      <c r="B18" s="16">
        <v>130861</v>
      </c>
      <c r="C18" s="59">
        <v>0.04</v>
      </c>
      <c r="D18" s="17">
        <v>461</v>
      </c>
      <c r="E18" s="67">
        <v>123.98</v>
      </c>
      <c r="F18" s="43">
        <v>123.98</v>
      </c>
      <c r="G18" s="56">
        <v>123.98</v>
      </c>
      <c r="H18" s="15">
        <f t="shared" ref="H18:H81" si="4">F18-E18</f>
        <v>0</v>
      </c>
      <c r="I18" s="17">
        <f t="shared" si="3"/>
        <v>0</v>
      </c>
      <c r="J18" s="18">
        <f t="shared" si="2"/>
        <v>130861</v>
      </c>
    </row>
    <row r="19" spans="1:10" ht="15" hidden="1" customHeight="1" x14ac:dyDescent="0.25">
      <c r="A19" s="15" t="s">
        <v>5</v>
      </c>
      <c r="B19" s="16">
        <v>129818</v>
      </c>
      <c r="C19" s="59">
        <v>0.04</v>
      </c>
      <c r="D19" s="17">
        <v>1424</v>
      </c>
      <c r="E19" s="67">
        <v>123.51</v>
      </c>
      <c r="F19" s="43">
        <v>123.51</v>
      </c>
      <c r="G19" s="56">
        <v>123.51</v>
      </c>
      <c r="H19" s="15">
        <f t="shared" si="4"/>
        <v>0</v>
      </c>
      <c r="I19" s="17">
        <f t="shared" si="3"/>
        <v>0</v>
      </c>
      <c r="J19" s="18">
        <f t="shared" si="2"/>
        <v>129818</v>
      </c>
    </row>
    <row r="20" spans="1:10" ht="15" hidden="1" customHeight="1" x14ac:dyDescent="0.25">
      <c r="A20" s="15" t="s">
        <v>5</v>
      </c>
      <c r="B20" s="16">
        <v>128748</v>
      </c>
      <c r="C20" s="59">
        <v>0.04</v>
      </c>
      <c r="D20" s="17">
        <v>1478</v>
      </c>
      <c r="E20" s="67">
        <v>122.9</v>
      </c>
      <c r="F20" s="43">
        <v>122.9</v>
      </c>
      <c r="G20" s="56">
        <v>122.9</v>
      </c>
      <c r="H20" s="15">
        <f t="shared" si="4"/>
        <v>0</v>
      </c>
      <c r="I20" s="17">
        <f t="shared" si="3"/>
        <v>0</v>
      </c>
      <c r="J20" s="18">
        <f t="shared" si="2"/>
        <v>128748</v>
      </c>
    </row>
    <row r="21" spans="1:10" ht="15" hidden="1" customHeight="1" x14ac:dyDescent="0.25">
      <c r="A21" s="15" t="s">
        <v>5</v>
      </c>
      <c r="B21" s="16">
        <v>128646</v>
      </c>
      <c r="C21" s="59">
        <v>0.04</v>
      </c>
      <c r="D21" s="17">
        <v>1478</v>
      </c>
      <c r="E21" s="67">
        <v>122.79</v>
      </c>
      <c r="F21" s="43">
        <v>122.79</v>
      </c>
      <c r="G21" s="56">
        <v>122.79</v>
      </c>
      <c r="H21" s="15">
        <f t="shared" si="4"/>
        <v>0</v>
      </c>
      <c r="I21" s="17">
        <f t="shared" si="3"/>
        <v>0</v>
      </c>
      <c r="J21" s="18">
        <f t="shared" si="2"/>
        <v>128646</v>
      </c>
    </row>
    <row r="22" spans="1:10" ht="15" hidden="1" customHeight="1" x14ac:dyDescent="0.25">
      <c r="A22" s="15" t="s">
        <v>5</v>
      </c>
      <c r="B22" s="16">
        <v>128595</v>
      </c>
      <c r="C22" s="59">
        <v>0.04</v>
      </c>
      <c r="D22" s="17" t="s">
        <v>9</v>
      </c>
      <c r="E22" s="102"/>
      <c r="F22" s="102"/>
      <c r="G22" s="102"/>
      <c r="H22" s="19"/>
      <c r="I22" s="18"/>
      <c r="J22" s="18">
        <f t="shared" si="2"/>
        <v>128595</v>
      </c>
    </row>
    <row r="23" spans="1:10" ht="15" hidden="1" customHeight="1" x14ac:dyDescent="0.25">
      <c r="A23" s="15" t="s">
        <v>5</v>
      </c>
      <c r="B23" s="16">
        <v>128540</v>
      </c>
      <c r="C23" s="59">
        <v>0.04</v>
      </c>
      <c r="D23" s="17">
        <v>1478</v>
      </c>
      <c r="E23" s="67">
        <v>122.72</v>
      </c>
      <c r="F23" s="43">
        <v>122.72</v>
      </c>
      <c r="G23" s="56">
        <v>122.72</v>
      </c>
      <c r="H23" s="15">
        <f t="shared" si="4"/>
        <v>0</v>
      </c>
      <c r="I23" s="17">
        <f t="shared" ref="I23:I28" si="5">G23-E23</f>
        <v>0</v>
      </c>
      <c r="J23" s="18">
        <f t="shared" si="2"/>
        <v>128540</v>
      </c>
    </row>
    <row r="24" spans="1:10" ht="15" hidden="1" customHeight="1" x14ac:dyDescent="0.25">
      <c r="A24" s="15" t="s">
        <v>5</v>
      </c>
      <c r="B24" s="16">
        <v>128236</v>
      </c>
      <c r="C24" s="59">
        <v>0.04</v>
      </c>
      <c r="D24" s="17">
        <v>1584</v>
      </c>
      <c r="E24" s="67">
        <v>122.59</v>
      </c>
      <c r="F24" s="43">
        <v>122.59</v>
      </c>
      <c r="G24" s="56">
        <v>122.59</v>
      </c>
      <c r="H24" s="15">
        <f t="shared" si="4"/>
        <v>0</v>
      </c>
      <c r="I24" s="17">
        <f t="shared" si="5"/>
        <v>0</v>
      </c>
      <c r="J24" s="18">
        <f t="shared" si="2"/>
        <v>128236</v>
      </c>
    </row>
    <row r="25" spans="1:10" ht="15" hidden="1" customHeight="1" x14ac:dyDescent="0.25">
      <c r="A25" s="15" t="s">
        <v>5</v>
      </c>
      <c r="B25" s="16">
        <v>127300</v>
      </c>
      <c r="C25" s="59">
        <v>0.04</v>
      </c>
      <c r="D25" s="17">
        <v>1719</v>
      </c>
      <c r="E25" s="67">
        <v>122.21</v>
      </c>
      <c r="F25" s="43">
        <v>122.21</v>
      </c>
      <c r="G25" s="56">
        <v>122.21</v>
      </c>
      <c r="H25" s="15">
        <f t="shared" si="4"/>
        <v>0</v>
      </c>
      <c r="I25" s="17">
        <f t="shared" si="5"/>
        <v>0</v>
      </c>
      <c r="J25" s="18">
        <f t="shared" si="2"/>
        <v>127300</v>
      </c>
    </row>
    <row r="26" spans="1:10" ht="15" hidden="1" customHeight="1" x14ac:dyDescent="0.25">
      <c r="A26" s="15" t="s">
        <v>5</v>
      </c>
      <c r="B26" s="16">
        <v>126183</v>
      </c>
      <c r="C26" s="59">
        <v>0.04</v>
      </c>
      <c r="D26" s="17">
        <v>1799</v>
      </c>
      <c r="E26" s="67">
        <v>121.69</v>
      </c>
      <c r="F26" s="43">
        <v>121.69</v>
      </c>
      <c r="G26" s="56">
        <v>121.69</v>
      </c>
      <c r="H26" s="15">
        <f t="shared" si="4"/>
        <v>0</v>
      </c>
      <c r="I26" s="17">
        <f t="shared" si="5"/>
        <v>0</v>
      </c>
      <c r="J26" s="18">
        <f t="shared" si="2"/>
        <v>126183</v>
      </c>
    </row>
    <row r="27" spans="1:10" ht="15" hidden="1" customHeight="1" x14ac:dyDescent="0.25">
      <c r="A27" s="15" t="s">
        <v>5</v>
      </c>
      <c r="B27" s="16">
        <v>125563</v>
      </c>
      <c r="C27" s="59">
        <v>0.04</v>
      </c>
      <c r="D27" s="17">
        <v>1902</v>
      </c>
      <c r="E27" s="67">
        <v>121.41</v>
      </c>
      <c r="F27" s="43">
        <v>121.41</v>
      </c>
      <c r="G27" s="56">
        <v>121.41</v>
      </c>
      <c r="H27" s="15">
        <f t="shared" si="4"/>
        <v>0</v>
      </c>
      <c r="I27" s="17">
        <f t="shared" si="5"/>
        <v>0</v>
      </c>
      <c r="J27" s="18">
        <f t="shared" si="2"/>
        <v>125563</v>
      </c>
    </row>
    <row r="28" spans="1:10" ht="15" hidden="1" customHeight="1" x14ac:dyDescent="0.25">
      <c r="A28" s="15" t="s">
        <v>5</v>
      </c>
      <c r="B28" s="16">
        <v>125461</v>
      </c>
      <c r="C28" s="59">
        <v>0.04</v>
      </c>
      <c r="D28" s="17">
        <v>1902</v>
      </c>
      <c r="E28" s="67">
        <v>121.37</v>
      </c>
      <c r="F28" s="43">
        <v>121.37</v>
      </c>
      <c r="G28" s="56">
        <v>121.37</v>
      </c>
      <c r="H28" s="15">
        <f t="shared" si="4"/>
        <v>0</v>
      </c>
      <c r="I28" s="17">
        <f t="shared" si="5"/>
        <v>0</v>
      </c>
      <c r="J28" s="18">
        <f t="shared" si="2"/>
        <v>125461</v>
      </c>
    </row>
    <row r="29" spans="1:10" ht="15" hidden="1" customHeight="1" x14ac:dyDescent="0.25">
      <c r="A29" s="15" t="s">
        <v>5</v>
      </c>
      <c r="B29" s="16">
        <v>125405</v>
      </c>
      <c r="C29" s="59">
        <v>0.04</v>
      </c>
      <c r="D29" s="17" t="s">
        <v>9</v>
      </c>
      <c r="E29" s="102"/>
      <c r="F29" s="102"/>
      <c r="G29" s="102"/>
      <c r="H29" s="19"/>
      <c r="I29" s="18"/>
      <c r="J29" s="18">
        <f t="shared" si="2"/>
        <v>125405</v>
      </c>
    </row>
    <row r="30" spans="1:10" ht="15" hidden="1" customHeight="1" x14ac:dyDescent="0.25">
      <c r="A30" s="15" t="s">
        <v>5</v>
      </c>
      <c r="B30" s="16">
        <v>125344</v>
      </c>
      <c r="C30" s="59">
        <v>0.04</v>
      </c>
      <c r="D30" s="17">
        <v>1902</v>
      </c>
      <c r="E30" s="67">
        <v>121.29</v>
      </c>
      <c r="F30" s="43">
        <v>121.29</v>
      </c>
      <c r="G30" s="56">
        <v>121.29</v>
      </c>
      <c r="H30" s="15">
        <f t="shared" si="4"/>
        <v>0</v>
      </c>
      <c r="I30" s="17">
        <f>G30-E30</f>
        <v>0</v>
      </c>
      <c r="J30" s="18">
        <f t="shared" si="2"/>
        <v>125344</v>
      </c>
    </row>
    <row r="31" spans="1:10" ht="15" hidden="1" customHeight="1" x14ac:dyDescent="0.25">
      <c r="A31" s="15" t="s">
        <v>5</v>
      </c>
      <c r="B31" s="16">
        <v>125237</v>
      </c>
      <c r="C31" s="59">
        <v>0.04</v>
      </c>
      <c r="D31" s="17">
        <v>1902</v>
      </c>
      <c r="E31" s="67">
        <v>121.2</v>
      </c>
      <c r="F31" s="43">
        <v>121.2</v>
      </c>
      <c r="G31" s="56">
        <v>121.2</v>
      </c>
      <c r="H31" s="15">
        <f t="shared" si="4"/>
        <v>0</v>
      </c>
      <c r="I31" s="17">
        <f>G31-E31</f>
        <v>0</v>
      </c>
      <c r="J31" s="18">
        <f t="shared" si="2"/>
        <v>125237</v>
      </c>
    </row>
    <row r="32" spans="1:10" ht="15" hidden="1" customHeight="1" x14ac:dyDescent="0.25">
      <c r="A32" s="15" t="s">
        <v>5</v>
      </c>
      <c r="B32" s="16">
        <v>125059</v>
      </c>
      <c r="C32" s="59">
        <v>0.04</v>
      </c>
      <c r="D32" s="17">
        <v>1902</v>
      </c>
      <c r="E32" s="67">
        <v>121.11</v>
      </c>
      <c r="F32" s="43">
        <v>121.11</v>
      </c>
      <c r="G32" s="56">
        <v>121.11</v>
      </c>
      <c r="H32" s="15">
        <f t="shared" si="4"/>
        <v>0</v>
      </c>
      <c r="I32" s="17">
        <f>G32-E32</f>
        <v>0</v>
      </c>
      <c r="J32" s="18">
        <f t="shared" si="2"/>
        <v>125059</v>
      </c>
    </row>
    <row r="33" spans="1:10" ht="15" hidden="1" customHeight="1" x14ac:dyDescent="0.25">
      <c r="A33" s="15" t="s">
        <v>5</v>
      </c>
      <c r="B33" s="16">
        <v>124956</v>
      </c>
      <c r="C33" s="59">
        <v>0.04</v>
      </c>
      <c r="D33" s="17">
        <v>1902</v>
      </c>
      <c r="E33" s="67">
        <v>121.06</v>
      </c>
      <c r="F33" s="43">
        <v>121.06</v>
      </c>
      <c r="G33" s="56">
        <v>121.06</v>
      </c>
      <c r="H33" s="15">
        <f t="shared" si="4"/>
        <v>0</v>
      </c>
      <c r="I33" s="17">
        <f>G33-E33</f>
        <v>0</v>
      </c>
      <c r="J33" s="18">
        <f t="shared" si="2"/>
        <v>124956</v>
      </c>
    </row>
    <row r="34" spans="1:10" ht="15" hidden="1" customHeight="1" x14ac:dyDescent="0.25">
      <c r="A34" s="15" t="s">
        <v>5</v>
      </c>
      <c r="B34" s="16">
        <v>124943.5</v>
      </c>
      <c r="C34" s="59">
        <v>0.04</v>
      </c>
      <c r="D34" s="17" t="s">
        <v>9</v>
      </c>
      <c r="E34" s="102"/>
      <c r="F34" s="102"/>
      <c r="G34" s="102"/>
      <c r="H34" s="19"/>
      <c r="I34" s="18"/>
      <c r="J34" s="18">
        <f t="shared" si="2"/>
        <v>124943.5</v>
      </c>
    </row>
    <row r="35" spans="1:10" ht="15" hidden="1" customHeight="1" x14ac:dyDescent="0.25">
      <c r="A35" s="15" t="s">
        <v>5</v>
      </c>
      <c r="B35" s="16">
        <v>124931</v>
      </c>
      <c r="C35" s="59">
        <v>0.04</v>
      </c>
      <c r="D35" s="17">
        <v>1902</v>
      </c>
      <c r="E35" s="67">
        <v>120.9</v>
      </c>
      <c r="F35" s="43">
        <v>120.9</v>
      </c>
      <c r="G35" s="56">
        <v>120.9</v>
      </c>
      <c r="H35" s="15">
        <f t="shared" si="4"/>
        <v>0</v>
      </c>
      <c r="I35" s="17">
        <f t="shared" ref="I35:I40" si="6">G35-E35</f>
        <v>0</v>
      </c>
      <c r="J35" s="18">
        <f t="shared" si="2"/>
        <v>124931</v>
      </c>
    </row>
    <row r="36" spans="1:10" ht="15" hidden="1" customHeight="1" x14ac:dyDescent="0.25">
      <c r="A36" s="15" t="s">
        <v>5</v>
      </c>
      <c r="B36" s="16">
        <v>124809</v>
      </c>
      <c r="C36" s="59">
        <v>0.04</v>
      </c>
      <c r="D36" s="17">
        <v>1968</v>
      </c>
      <c r="E36" s="67">
        <v>120.85</v>
      </c>
      <c r="F36" s="43">
        <v>120.85</v>
      </c>
      <c r="G36" s="56">
        <v>120.85</v>
      </c>
      <c r="H36" s="15">
        <f t="shared" si="4"/>
        <v>0</v>
      </c>
      <c r="I36" s="17">
        <f t="shared" si="6"/>
        <v>0</v>
      </c>
      <c r="J36" s="18">
        <f t="shared" si="2"/>
        <v>124809</v>
      </c>
    </row>
    <row r="37" spans="1:10" ht="15" hidden="1" customHeight="1" x14ac:dyDescent="0.25">
      <c r="A37" s="15" t="s">
        <v>5</v>
      </c>
      <c r="B37" s="16">
        <v>124344</v>
      </c>
      <c r="C37" s="59">
        <v>0.04</v>
      </c>
      <c r="D37" s="17">
        <v>2088</v>
      </c>
      <c r="E37" s="67">
        <v>120.64</v>
      </c>
      <c r="F37" s="43">
        <v>120.64</v>
      </c>
      <c r="G37" s="56">
        <v>120.64</v>
      </c>
      <c r="H37" s="15">
        <f t="shared" si="4"/>
        <v>0</v>
      </c>
      <c r="I37" s="17">
        <f t="shared" si="6"/>
        <v>0</v>
      </c>
      <c r="J37" s="18">
        <f t="shared" si="2"/>
        <v>124344</v>
      </c>
    </row>
    <row r="38" spans="1:10" ht="15" hidden="1" customHeight="1" x14ac:dyDescent="0.25">
      <c r="A38" s="15" t="s">
        <v>5</v>
      </c>
      <c r="B38" s="16">
        <v>123541</v>
      </c>
      <c r="C38" s="59">
        <v>0.04</v>
      </c>
      <c r="D38" s="17">
        <v>2218</v>
      </c>
      <c r="E38" s="67">
        <v>120.43</v>
      </c>
      <c r="F38" s="43">
        <v>120.43</v>
      </c>
      <c r="G38" s="56">
        <v>120.43</v>
      </c>
      <c r="H38" s="15">
        <f t="shared" si="4"/>
        <v>0</v>
      </c>
      <c r="I38" s="17">
        <f t="shared" si="6"/>
        <v>0</v>
      </c>
      <c r="J38" s="18">
        <f t="shared" si="2"/>
        <v>123541</v>
      </c>
    </row>
    <row r="39" spans="1:10" ht="15" hidden="1" customHeight="1" x14ac:dyDescent="0.25">
      <c r="A39" s="15" t="s">
        <v>5</v>
      </c>
      <c r="B39" s="16">
        <v>122719</v>
      </c>
      <c r="C39" s="59">
        <v>0.04</v>
      </c>
      <c r="D39" s="17">
        <v>2271</v>
      </c>
      <c r="E39" s="67">
        <v>120.1</v>
      </c>
      <c r="F39" s="43">
        <v>120.1</v>
      </c>
      <c r="G39" s="56">
        <v>120.1</v>
      </c>
      <c r="H39" s="15">
        <f t="shared" si="4"/>
        <v>0</v>
      </c>
      <c r="I39" s="17">
        <f t="shared" si="6"/>
        <v>0</v>
      </c>
      <c r="J39" s="18">
        <f t="shared" si="2"/>
        <v>122719</v>
      </c>
    </row>
    <row r="40" spans="1:10" ht="15" hidden="1" customHeight="1" x14ac:dyDescent="0.25">
      <c r="A40" s="15" t="s">
        <v>5</v>
      </c>
      <c r="B40" s="16">
        <v>122616</v>
      </c>
      <c r="C40" s="59">
        <v>0.04</v>
      </c>
      <c r="D40" s="17">
        <v>2271</v>
      </c>
      <c r="E40" s="67">
        <v>120</v>
      </c>
      <c r="F40" s="43">
        <v>120</v>
      </c>
      <c r="G40" s="56">
        <v>120</v>
      </c>
      <c r="H40" s="15">
        <f t="shared" si="4"/>
        <v>0</v>
      </c>
      <c r="I40" s="17">
        <f t="shared" si="6"/>
        <v>0</v>
      </c>
      <c r="J40" s="18">
        <f t="shared" si="2"/>
        <v>122616</v>
      </c>
    </row>
    <row r="41" spans="1:10" ht="15" hidden="1" customHeight="1" x14ac:dyDescent="0.25">
      <c r="A41" s="15" t="s">
        <v>5</v>
      </c>
      <c r="B41" s="16">
        <v>122558</v>
      </c>
      <c r="C41" s="59">
        <v>0.04</v>
      </c>
      <c r="D41" s="17" t="s">
        <v>9</v>
      </c>
      <c r="E41" s="102"/>
      <c r="F41" s="102"/>
      <c r="G41" s="102"/>
      <c r="H41" s="19"/>
      <c r="I41" s="18"/>
      <c r="J41" s="18">
        <f t="shared" si="2"/>
        <v>122558</v>
      </c>
    </row>
    <row r="42" spans="1:10" ht="15" hidden="1" customHeight="1" x14ac:dyDescent="0.25">
      <c r="A42" s="15" t="s">
        <v>5</v>
      </c>
      <c r="B42" s="16">
        <v>122498</v>
      </c>
      <c r="C42" s="59">
        <v>0.04</v>
      </c>
      <c r="D42" s="17">
        <v>2271</v>
      </c>
      <c r="E42" s="67">
        <v>119.79</v>
      </c>
      <c r="F42" s="43">
        <v>119.79</v>
      </c>
      <c r="G42" s="56">
        <v>119.79</v>
      </c>
      <c r="H42" s="15">
        <f t="shared" si="4"/>
        <v>0</v>
      </c>
      <c r="I42" s="17">
        <f t="shared" ref="I42:I51" si="7">G42-E42</f>
        <v>0</v>
      </c>
      <c r="J42" s="18">
        <f t="shared" si="2"/>
        <v>122498</v>
      </c>
    </row>
    <row r="43" spans="1:10" ht="15" hidden="1" customHeight="1" x14ac:dyDescent="0.25">
      <c r="A43" s="15" t="s">
        <v>5</v>
      </c>
      <c r="B43" s="16">
        <v>122396</v>
      </c>
      <c r="C43" s="59">
        <v>0.04</v>
      </c>
      <c r="D43" s="17">
        <v>2383</v>
      </c>
      <c r="E43" s="67">
        <v>119.76</v>
      </c>
      <c r="F43" s="43">
        <v>119.76</v>
      </c>
      <c r="G43" s="56">
        <v>119.76</v>
      </c>
      <c r="H43" s="15">
        <f t="shared" si="4"/>
        <v>0</v>
      </c>
      <c r="I43" s="17">
        <f t="shared" si="7"/>
        <v>0</v>
      </c>
      <c r="J43" s="18">
        <f t="shared" si="2"/>
        <v>122396</v>
      </c>
    </row>
    <row r="44" spans="1:10" ht="15" hidden="1" customHeight="1" x14ac:dyDescent="0.25">
      <c r="A44" s="15" t="s">
        <v>5</v>
      </c>
      <c r="B44" s="16">
        <v>121745</v>
      </c>
      <c r="C44" s="59">
        <v>0.04</v>
      </c>
      <c r="D44" s="17">
        <v>2515</v>
      </c>
      <c r="E44" s="67">
        <v>119.56</v>
      </c>
      <c r="F44" s="43">
        <v>119.56</v>
      </c>
      <c r="G44" s="56">
        <v>119.56</v>
      </c>
      <c r="H44" s="15">
        <f t="shared" si="4"/>
        <v>0</v>
      </c>
      <c r="I44" s="17">
        <f t="shared" si="7"/>
        <v>0</v>
      </c>
      <c r="J44" s="18">
        <f t="shared" si="2"/>
        <v>121745</v>
      </c>
    </row>
    <row r="45" spans="1:10" ht="15" hidden="1" customHeight="1" x14ac:dyDescent="0.25">
      <c r="A45" s="15" t="s">
        <v>5</v>
      </c>
      <c r="B45" s="16">
        <v>121010</v>
      </c>
      <c r="C45" s="59">
        <v>0.04</v>
      </c>
      <c r="D45" s="17">
        <v>2515</v>
      </c>
      <c r="E45" s="67">
        <v>119.37</v>
      </c>
      <c r="F45" s="43">
        <v>119.37</v>
      </c>
      <c r="G45" s="56">
        <v>119.37</v>
      </c>
      <c r="H45" s="15">
        <f t="shared" si="4"/>
        <v>0</v>
      </c>
      <c r="I45" s="17">
        <f t="shared" si="7"/>
        <v>0</v>
      </c>
      <c r="J45" s="18">
        <f t="shared" si="2"/>
        <v>121010</v>
      </c>
    </row>
    <row r="46" spans="1:10" ht="15" hidden="1" customHeight="1" x14ac:dyDescent="0.25">
      <c r="A46" s="15" t="s">
        <v>5</v>
      </c>
      <c r="B46" s="16">
        <v>120253</v>
      </c>
      <c r="C46" s="59">
        <v>0.04</v>
      </c>
      <c r="D46" s="17">
        <v>3958</v>
      </c>
      <c r="E46" s="67">
        <v>118.89</v>
      </c>
      <c r="F46" s="43">
        <v>118.89</v>
      </c>
      <c r="G46" s="56">
        <v>118.89</v>
      </c>
      <c r="H46" s="15">
        <f t="shared" si="4"/>
        <v>0</v>
      </c>
      <c r="I46" s="17">
        <f t="shared" si="7"/>
        <v>0</v>
      </c>
      <c r="J46" s="18">
        <f t="shared" si="2"/>
        <v>120253</v>
      </c>
    </row>
    <row r="47" spans="1:10" ht="15" hidden="1" customHeight="1" x14ac:dyDescent="0.25">
      <c r="A47" s="15" t="s">
        <v>5</v>
      </c>
      <c r="B47" s="16">
        <v>119390</v>
      </c>
      <c r="C47" s="59">
        <v>0.04</v>
      </c>
      <c r="D47" s="17">
        <v>3958</v>
      </c>
      <c r="E47" s="67">
        <v>118.33</v>
      </c>
      <c r="F47" s="43">
        <v>118.33</v>
      </c>
      <c r="G47" s="56">
        <v>118.33</v>
      </c>
      <c r="H47" s="15">
        <f t="shared" si="4"/>
        <v>0</v>
      </c>
      <c r="I47" s="17">
        <f t="shared" si="7"/>
        <v>0</v>
      </c>
      <c r="J47" s="18">
        <f t="shared" si="2"/>
        <v>119390</v>
      </c>
    </row>
    <row r="48" spans="1:10" ht="15" hidden="1" customHeight="1" x14ac:dyDescent="0.25">
      <c r="A48" s="15" t="s">
        <v>5</v>
      </c>
      <c r="B48" s="16">
        <v>118660</v>
      </c>
      <c r="C48" s="59">
        <v>0.04</v>
      </c>
      <c r="D48" s="17">
        <v>4307</v>
      </c>
      <c r="E48" s="67">
        <v>117.76</v>
      </c>
      <c r="F48" s="43">
        <v>117.76</v>
      </c>
      <c r="G48" s="56">
        <v>117.76</v>
      </c>
      <c r="H48" s="15">
        <f t="shared" si="4"/>
        <v>0</v>
      </c>
      <c r="I48" s="17">
        <f t="shared" si="7"/>
        <v>0</v>
      </c>
      <c r="J48" s="18">
        <f t="shared" si="2"/>
        <v>118660</v>
      </c>
    </row>
    <row r="49" spans="1:10" ht="15" hidden="1" customHeight="1" x14ac:dyDescent="0.25">
      <c r="A49" s="15" t="s">
        <v>5</v>
      </c>
      <c r="B49" s="16">
        <v>117779</v>
      </c>
      <c r="C49" s="59">
        <v>0.04</v>
      </c>
      <c r="D49" s="17">
        <v>4750</v>
      </c>
      <c r="E49" s="67">
        <v>116.71</v>
      </c>
      <c r="F49" s="43">
        <v>116.72</v>
      </c>
      <c r="G49" s="56">
        <v>116.71</v>
      </c>
      <c r="H49" s="15">
        <f t="shared" si="4"/>
        <v>1.0000000000005116E-2</v>
      </c>
      <c r="I49" s="17">
        <f t="shared" si="7"/>
        <v>0</v>
      </c>
      <c r="J49" s="18">
        <f t="shared" si="2"/>
        <v>117779</v>
      </c>
    </row>
    <row r="50" spans="1:10" ht="15" hidden="1" customHeight="1" x14ac:dyDescent="0.25">
      <c r="A50" s="15" t="s">
        <v>5</v>
      </c>
      <c r="B50" s="16">
        <v>116759</v>
      </c>
      <c r="C50" s="59">
        <v>0.04</v>
      </c>
      <c r="D50" s="17">
        <v>4787</v>
      </c>
      <c r="E50" s="67">
        <v>115.41</v>
      </c>
      <c r="F50" s="43">
        <v>115.41</v>
      </c>
      <c r="G50" s="56">
        <v>115.41</v>
      </c>
      <c r="H50" s="15">
        <f t="shared" si="4"/>
        <v>0</v>
      </c>
      <c r="I50" s="17">
        <f t="shared" si="7"/>
        <v>0</v>
      </c>
      <c r="J50" s="18">
        <f t="shared" si="2"/>
        <v>116759</v>
      </c>
    </row>
    <row r="51" spans="1:10" ht="15" hidden="1" customHeight="1" x14ac:dyDescent="0.25">
      <c r="A51" s="15" t="s">
        <v>5</v>
      </c>
      <c r="B51" s="16">
        <v>116680</v>
      </c>
      <c r="C51" s="59">
        <v>0.04</v>
      </c>
      <c r="D51" s="17">
        <v>4617</v>
      </c>
      <c r="E51" s="67">
        <v>115.29</v>
      </c>
      <c r="F51" s="43">
        <v>115.3</v>
      </c>
      <c r="G51" s="56">
        <v>115.29</v>
      </c>
      <c r="H51" s="15">
        <f t="shared" si="4"/>
        <v>9.9999999999909051E-3</v>
      </c>
      <c r="I51" s="17">
        <f t="shared" si="7"/>
        <v>0</v>
      </c>
      <c r="J51" s="18">
        <f t="shared" si="2"/>
        <v>116680</v>
      </c>
    </row>
    <row r="52" spans="1:10" ht="15" hidden="1" customHeight="1" x14ac:dyDescent="0.25">
      <c r="A52" s="15" t="s">
        <v>5</v>
      </c>
      <c r="B52" s="16">
        <v>116605.5</v>
      </c>
      <c r="C52" s="59">
        <v>0.04</v>
      </c>
      <c r="D52" s="17" t="s">
        <v>9</v>
      </c>
      <c r="E52" s="102"/>
      <c r="F52" s="102"/>
      <c r="G52" s="102"/>
      <c r="H52" s="19"/>
      <c r="I52" s="18"/>
      <c r="J52" s="18">
        <f t="shared" si="2"/>
        <v>116605.5</v>
      </c>
    </row>
    <row r="53" spans="1:10" ht="15" hidden="1" customHeight="1" x14ac:dyDescent="0.25">
      <c r="A53" s="15" t="s">
        <v>5</v>
      </c>
      <c r="B53" s="16">
        <v>116529</v>
      </c>
      <c r="C53" s="59">
        <v>0.04</v>
      </c>
      <c r="D53" s="17">
        <v>4617</v>
      </c>
      <c r="E53" s="67">
        <v>114.85</v>
      </c>
      <c r="F53" s="43">
        <v>114.86</v>
      </c>
      <c r="G53" s="56">
        <v>114.85</v>
      </c>
      <c r="H53" s="15">
        <f t="shared" si="4"/>
        <v>1.0000000000005116E-2</v>
      </c>
      <c r="I53" s="17">
        <f t="shared" ref="I53:I65" si="8">G53-E53</f>
        <v>0</v>
      </c>
      <c r="J53" s="18">
        <f t="shared" si="2"/>
        <v>116529</v>
      </c>
    </row>
    <row r="54" spans="1:10" ht="15" hidden="1" customHeight="1" x14ac:dyDescent="0.25">
      <c r="A54" s="15" t="s">
        <v>5</v>
      </c>
      <c r="B54" s="16">
        <v>116453</v>
      </c>
      <c r="C54" s="59">
        <v>0.04</v>
      </c>
      <c r="D54" s="17">
        <v>4725</v>
      </c>
      <c r="E54" s="67">
        <v>114.79</v>
      </c>
      <c r="F54" s="43">
        <v>114.8</v>
      </c>
      <c r="G54" s="56">
        <v>114.79</v>
      </c>
      <c r="H54" s="15">
        <f t="shared" si="4"/>
        <v>9.9999999999909051E-3</v>
      </c>
      <c r="I54" s="17">
        <f t="shared" si="8"/>
        <v>0</v>
      </c>
      <c r="J54" s="18">
        <f t="shared" si="2"/>
        <v>116453</v>
      </c>
    </row>
    <row r="55" spans="1:10" ht="15" hidden="1" customHeight="1" x14ac:dyDescent="0.25">
      <c r="A55" s="15" t="s">
        <v>5</v>
      </c>
      <c r="B55" s="16">
        <v>115807</v>
      </c>
      <c r="C55" s="59">
        <v>0.04</v>
      </c>
      <c r="D55" s="17">
        <v>4872</v>
      </c>
      <c r="E55" s="67">
        <v>113.77</v>
      </c>
      <c r="F55" s="43">
        <v>113.79</v>
      </c>
      <c r="G55" s="56">
        <v>113.77</v>
      </c>
      <c r="H55" s="15">
        <f t="shared" si="4"/>
        <v>2.0000000000010232E-2</v>
      </c>
      <c r="I55" s="17">
        <f t="shared" si="8"/>
        <v>0</v>
      </c>
      <c r="J55" s="18">
        <f t="shared" si="2"/>
        <v>115807</v>
      </c>
    </row>
    <row r="56" spans="1:10" ht="15" hidden="1" customHeight="1" x14ac:dyDescent="0.25">
      <c r="A56" s="15" t="s">
        <v>5</v>
      </c>
      <c r="B56" s="16">
        <v>114948</v>
      </c>
      <c r="C56" s="59">
        <v>0.04</v>
      </c>
      <c r="D56" s="17">
        <v>4997</v>
      </c>
      <c r="E56" s="67">
        <v>113.43</v>
      </c>
      <c r="F56" s="43">
        <v>113.44</v>
      </c>
      <c r="G56" s="56">
        <v>113.43</v>
      </c>
      <c r="H56" s="15">
        <f t="shared" si="4"/>
        <v>9.9999999999909051E-3</v>
      </c>
      <c r="I56" s="17">
        <f t="shared" si="8"/>
        <v>0</v>
      </c>
      <c r="J56" s="18">
        <f t="shared" si="2"/>
        <v>114948</v>
      </c>
    </row>
    <row r="57" spans="1:10" ht="15" hidden="1" customHeight="1" x14ac:dyDescent="0.25">
      <c r="A57" s="15" t="s">
        <v>5</v>
      </c>
      <c r="B57" s="16">
        <v>114246</v>
      </c>
      <c r="C57" s="59">
        <v>0.04</v>
      </c>
      <c r="D57" s="17">
        <v>5210</v>
      </c>
      <c r="E57" s="67">
        <v>113.41</v>
      </c>
      <c r="F57" s="43">
        <v>113.43</v>
      </c>
      <c r="G57" s="56">
        <v>113.41</v>
      </c>
      <c r="H57" s="15">
        <f t="shared" si="4"/>
        <v>2.0000000000010232E-2</v>
      </c>
      <c r="I57" s="17">
        <f t="shared" si="8"/>
        <v>0</v>
      </c>
      <c r="J57" s="18">
        <f t="shared" si="2"/>
        <v>114246</v>
      </c>
    </row>
    <row r="58" spans="1:10" ht="15" hidden="1" customHeight="1" x14ac:dyDescent="0.25">
      <c r="A58" s="15" t="s">
        <v>5</v>
      </c>
      <c r="B58" s="16">
        <v>113821</v>
      </c>
      <c r="C58" s="59">
        <v>0.04</v>
      </c>
      <c r="D58" s="17">
        <v>5210</v>
      </c>
      <c r="E58" s="67">
        <v>113.06</v>
      </c>
      <c r="F58" s="43">
        <v>113.07</v>
      </c>
      <c r="G58" s="56">
        <v>113.06</v>
      </c>
      <c r="H58" s="15">
        <f t="shared" si="4"/>
        <v>9.9999999999909051E-3</v>
      </c>
      <c r="I58" s="17">
        <f t="shared" si="8"/>
        <v>0</v>
      </c>
      <c r="J58" s="18">
        <f t="shared" si="2"/>
        <v>113821</v>
      </c>
    </row>
    <row r="59" spans="1:10" ht="15" hidden="1" customHeight="1" x14ac:dyDescent="0.25">
      <c r="A59" s="15" t="s">
        <v>5</v>
      </c>
      <c r="B59" s="16">
        <v>113668</v>
      </c>
      <c r="C59" s="59">
        <v>0.04</v>
      </c>
      <c r="D59" s="17">
        <v>5210</v>
      </c>
      <c r="E59" s="67">
        <v>112.79</v>
      </c>
      <c r="F59" s="43">
        <v>112.81</v>
      </c>
      <c r="G59" s="56">
        <v>112.79</v>
      </c>
      <c r="H59" s="15">
        <f t="shared" si="4"/>
        <v>1.9999999999996021E-2</v>
      </c>
      <c r="I59" s="17">
        <f t="shared" si="8"/>
        <v>0</v>
      </c>
      <c r="J59" s="18">
        <f t="shared" si="2"/>
        <v>113668</v>
      </c>
    </row>
    <row r="60" spans="1:10" ht="15" hidden="1" customHeight="1" x14ac:dyDescent="0.25">
      <c r="A60" s="15" t="s">
        <v>5</v>
      </c>
      <c r="B60" s="16">
        <v>113632</v>
      </c>
      <c r="C60" s="59">
        <v>0.04</v>
      </c>
      <c r="D60" s="17">
        <v>5210</v>
      </c>
      <c r="E60" s="67">
        <v>112.78</v>
      </c>
      <c r="F60" s="43">
        <v>112.8</v>
      </c>
      <c r="G60" s="56">
        <v>112.78</v>
      </c>
      <c r="H60" s="15">
        <f t="shared" si="4"/>
        <v>1.9999999999996021E-2</v>
      </c>
      <c r="I60" s="17">
        <f t="shared" si="8"/>
        <v>0</v>
      </c>
      <c r="J60" s="18">
        <f t="shared" si="2"/>
        <v>113632</v>
      </c>
    </row>
    <row r="61" spans="1:10" ht="15" hidden="1" customHeight="1" x14ac:dyDescent="0.25">
      <c r="A61" s="15" t="s">
        <v>5</v>
      </c>
      <c r="B61" s="16">
        <v>113539</v>
      </c>
      <c r="C61" s="59">
        <v>0.04</v>
      </c>
      <c r="D61" s="17">
        <v>5210</v>
      </c>
      <c r="E61" s="67">
        <v>112.74</v>
      </c>
      <c r="F61" s="43">
        <v>112.76</v>
      </c>
      <c r="G61" s="56">
        <v>112.74</v>
      </c>
      <c r="H61" s="15">
        <f t="shared" si="4"/>
        <v>2.0000000000010232E-2</v>
      </c>
      <c r="I61" s="17">
        <f t="shared" si="8"/>
        <v>0</v>
      </c>
      <c r="J61" s="18">
        <f t="shared" si="2"/>
        <v>113539</v>
      </c>
    </row>
    <row r="62" spans="1:10" ht="15" hidden="1" customHeight="1" x14ac:dyDescent="0.25">
      <c r="A62" s="15" t="s">
        <v>5</v>
      </c>
      <c r="B62" s="16">
        <v>113080</v>
      </c>
      <c r="C62" s="59">
        <v>0.04</v>
      </c>
      <c r="D62" s="17">
        <v>5419</v>
      </c>
      <c r="E62" s="67">
        <v>112.42</v>
      </c>
      <c r="F62" s="43">
        <v>112.44</v>
      </c>
      <c r="G62" s="56">
        <v>112.42</v>
      </c>
      <c r="H62" s="15">
        <f t="shared" si="4"/>
        <v>1.9999999999996021E-2</v>
      </c>
      <c r="I62" s="17">
        <f t="shared" si="8"/>
        <v>0</v>
      </c>
      <c r="J62" s="18">
        <f t="shared" si="2"/>
        <v>113080</v>
      </c>
    </row>
    <row r="63" spans="1:10" ht="15" hidden="1" customHeight="1" x14ac:dyDescent="0.25">
      <c r="A63" s="15" t="s">
        <v>5</v>
      </c>
      <c r="B63" s="16">
        <v>112547</v>
      </c>
      <c r="C63" s="59">
        <v>0.04</v>
      </c>
      <c r="D63" s="17">
        <v>5419</v>
      </c>
      <c r="E63" s="67">
        <v>112.09</v>
      </c>
      <c r="F63" s="43">
        <v>112.12</v>
      </c>
      <c r="G63" s="56">
        <v>112.09</v>
      </c>
      <c r="H63" s="15">
        <f t="shared" si="4"/>
        <v>3.0000000000001137E-2</v>
      </c>
      <c r="I63" s="17">
        <f t="shared" si="8"/>
        <v>0</v>
      </c>
      <c r="J63" s="18">
        <f t="shared" si="2"/>
        <v>112547</v>
      </c>
    </row>
    <row r="64" spans="1:10" ht="15" hidden="1" customHeight="1" thickBot="1" x14ac:dyDescent="0.3">
      <c r="A64" s="103" t="s">
        <v>5</v>
      </c>
      <c r="B64" s="104">
        <v>111983</v>
      </c>
      <c r="C64" s="105">
        <v>0.04</v>
      </c>
      <c r="D64" s="106">
        <v>5651</v>
      </c>
      <c r="E64" s="107">
        <v>111.73</v>
      </c>
      <c r="F64" s="65">
        <v>111.76</v>
      </c>
      <c r="G64" s="108">
        <v>111.73</v>
      </c>
      <c r="H64" s="103">
        <f t="shared" si="4"/>
        <v>3.0000000000001137E-2</v>
      </c>
      <c r="I64" s="106">
        <f t="shared" si="8"/>
        <v>0</v>
      </c>
      <c r="J64" s="18">
        <f t="shared" si="2"/>
        <v>111983</v>
      </c>
    </row>
    <row r="65" spans="1:10" x14ac:dyDescent="0.25">
      <c r="A65" s="9" t="s">
        <v>5</v>
      </c>
      <c r="B65" s="8">
        <v>111861</v>
      </c>
      <c r="C65" s="58">
        <v>0.04</v>
      </c>
      <c r="D65" s="10">
        <v>5651</v>
      </c>
      <c r="E65" s="119">
        <v>111.49</v>
      </c>
      <c r="F65" s="42">
        <v>111.53</v>
      </c>
      <c r="G65" s="120">
        <v>111.49</v>
      </c>
      <c r="H65" s="9">
        <f t="shared" si="4"/>
        <v>4.0000000000006253E-2</v>
      </c>
      <c r="I65" s="10">
        <f t="shared" si="8"/>
        <v>0</v>
      </c>
      <c r="J65" s="18">
        <f t="shared" si="2"/>
        <v>111861</v>
      </c>
    </row>
    <row r="66" spans="1:10" x14ac:dyDescent="0.25">
      <c r="A66" s="15" t="s">
        <v>5</v>
      </c>
      <c r="B66" s="16">
        <v>111833.5</v>
      </c>
      <c r="C66" s="59">
        <v>0.04</v>
      </c>
      <c r="D66" s="17" t="s">
        <v>9</v>
      </c>
      <c r="E66" s="146" t="s">
        <v>42</v>
      </c>
      <c r="F66" s="147"/>
      <c r="G66" s="148"/>
      <c r="H66" s="19"/>
      <c r="I66" s="18"/>
      <c r="J66" s="18">
        <f t="shared" si="2"/>
        <v>111833.5</v>
      </c>
    </row>
    <row r="67" spans="1:10" x14ac:dyDescent="0.25">
      <c r="A67" s="15" t="s">
        <v>5</v>
      </c>
      <c r="B67" s="16">
        <v>111799</v>
      </c>
      <c r="C67" s="59">
        <v>0.04</v>
      </c>
      <c r="D67" s="17">
        <v>5651</v>
      </c>
      <c r="E67" s="121">
        <v>111.22</v>
      </c>
      <c r="F67" s="43">
        <v>111.3</v>
      </c>
      <c r="G67" s="122">
        <v>111.22</v>
      </c>
      <c r="H67" s="15">
        <f t="shared" si="4"/>
        <v>7.9999999999998295E-2</v>
      </c>
      <c r="I67" s="17">
        <f t="shared" ref="I67:I72" si="9">G67-E67</f>
        <v>0</v>
      </c>
      <c r="J67" s="18">
        <f t="shared" si="2"/>
        <v>111799</v>
      </c>
    </row>
    <row r="68" spans="1:10" x14ac:dyDescent="0.25">
      <c r="A68" s="15" t="s">
        <v>5</v>
      </c>
      <c r="B68" s="16">
        <v>111699</v>
      </c>
      <c r="C68" s="59">
        <v>0.04</v>
      </c>
      <c r="D68" s="17">
        <v>5651</v>
      </c>
      <c r="E68" s="121">
        <v>111.22</v>
      </c>
      <c r="F68" s="43">
        <v>111.3</v>
      </c>
      <c r="G68" s="122">
        <v>111.22</v>
      </c>
      <c r="H68" s="15">
        <f t="shared" si="4"/>
        <v>7.9999999999998295E-2</v>
      </c>
      <c r="I68" s="17">
        <f t="shared" si="9"/>
        <v>0</v>
      </c>
      <c r="J68" s="18">
        <f t="shared" si="2"/>
        <v>111699</v>
      </c>
    </row>
    <row r="69" spans="1:10" x14ac:dyDescent="0.25">
      <c r="A69" s="15" t="s">
        <v>5</v>
      </c>
      <c r="B69" s="16">
        <v>111409</v>
      </c>
      <c r="C69" s="59">
        <v>0.04</v>
      </c>
      <c r="D69" s="17">
        <v>5651</v>
      </c>
      <c r="E69" s="121">
        <v>111.01</v>
      </c>
      <c r="F69" s="43">
        <v>111.09</v>
      </c>
      <c r="G69" s="122">
        <v>111</v>
      </c>
      <c r="H69" s="15">
        <f t="shared" si="4"/>
        <v>7.9999999999998295E-2</v>
      </c>
      <c r="I69" s="17">
        <f t="shared" si="9"/>
        <v>-1.0000000000005116E-2</v>
      </c>
      <c r="J69" s="18">
        <f t="shared" ref="J69:J130" si="10">B69</f>
        <v>111409</v>
      </c>
    </row>
    <row r="70" spans="1:10" x14ac:dyDescent="0.25">
      <c r="A70" s="15" t="s">
        <v>5</v>
      </c>
      <c r="B70" s="16">
        <v>110813</v>
      </c>
      <c r="C70" s="59">
        <v>0.04</v>
      </c>
      <c r="D70" s="17">
        <v>5724</v>
      </c>
      <c r="E70" s="121">
        <v>110.62</v>
      </c>
      <c r="F70" s="43">
        <v>110.74</v>
      </c>
      <c r="G70" s="122">
        <v>110.62</v>
      </c>
      <c r="H70" s="15">
        <f t="shared" si="4"/>
        <v>0.11999999999999034</v>
      </c>
      <c r="I70" s="17">
        <f t="shared" si="9"/>
        <v>0</v>
      </c>
      <c r="J70" s="18">
        <f t="shared" si="10"/>
        <v>110813</v>
      </c>
    </row>
    <row r="71" spans="1:10" x14ac:dyDescent="0.25">
      <c r="A71" s="15" t="s">
        <v>5</v>
      </c>
      <c r="B71" s="16">
        <v>110549</v>
      </c>
      <c r="C71" s="59">
        <v>0.04</v>
      </c>
      <c r="D71" s="17">
        <v>5724</v>
      </c>
      <c r="E71" s="121">
        <v>110.4</v>
      </c>
      <c r="F71" s="43">
        <v>110.53</v>
      </c>
      <c r="G71" s="122">
        <v>110.4</v>
      </c>
      <c r="H71" s="15">
        <f t="shared" si="4"/>
        <v>0.12999999999999545</v>
      </c>
      <c r="I71" s="17">
        <f t="shared" si="9"/>
        <v>0</v>
      </c>
      <c r="J71" s="18">
        <f t="shared" si="10"/>
        <v>110549</v>
      </c>
    </row>
    <row r="72" spans="1:10" x14ac:dyDescent="0.25">
      <c r="A72" s="15" t="s">
        <v>5</v>
      </c>
      <c r="B72" s="16">
        <v>110454</v>
      </c>
      <c r="C72" s="59">
        <v>0.04</v>
      </c>
      <c r="D72" s="17">
        <v>5969</v>
      </c>
      <c r="E72" s="121">
        <v>110.26</v>
      </c>
      <c r="F72" s="43">
        <v>110.39</v>
      </c>
      <c r="G72" s="122">
        <v>110.26</v>
      </c>
      <c r="H72" s="15">
        <f t="shared" si="4"/>
        <v>0.12999999999999545</v>
      </c>
      <c r="I72" s="17">
        <f t="shared" si="9"/>
        <v>0</v>
      </c>
      <c r="J72" s="18">
        <f t="shared" si="10"/>
        <v>110454</v>
      </c>
    </row>
    <row r="73" spans="1:10" x14ac:dyDescent="0.25">
      <c r="A73" s="15" t="s">
        <v>5</v>
      </c>
      <c r="B73" s="16">
        <v>110399</v>
      </c>
      <c r="C73" s="59">
        <v>0.04</v>
      </c>
      <c r="D73" s="17" t="s">
        <v>9</v>
      </c>
      <c r="E73" s="146" t="s">
        <v>41</v>
      </c>
      <c r="F73" s="147"/>
      <c r="G73" s="148"/>
      <c r="H73" s="19"/>
      <c r="I73" s="18"/>
      <c r="J73" s="18">
        <f t="shared" si="10"/>
        <v>110399</v>
      </c>
    </row>
    <row r="74" spans="1:10" x14ac:dyDescent="0.25">
      <c r="A74" s="15" t="s">
        <v>5</v>
      </c>
      <c r="B74" s="16">
        <v>110346</v>
      </c>
      <c r="C74" s="59">
        <v>0.04</v>
      </c>
      <c r="D74" s="17">
        <v>5969</v>
      </c>
      <c r="E74" s="121">
        <v>110.03</v>
      </c>
      <c r="F74" s="43">
        <v>110.02</v>
      </c>
      <c r="G74" s="122">
        <v>110.03</v>
      </c>
      <c r="H74" s="15">
        <f>F74-E74</f>
        <v>-1.0000000000005116E-2</v>
      </c>
      <c r="I74" s="17">
        <f>G74-E74</f>
        <v>0</v>
      </c>
      <c r="J74" s="18">
        <f t="shared" si="10"/>
        <v>110346</v>
      </c>
    </row>
    <row r="75" spans="1:10" x14ac:dyDescent="0.25">
      <c r="A75" s="15" t="s">
        <v>5</v>
      </c>
      <c r="B75" s="16">
        <v>110243</v>
      </c>
      <c r="C75" s="59">
        <v>0.04</v>
      </c>
      <c r="D75" s="17">
        <v>5969</v>
      </c>
      <c r="E75" s="121">
        <v>109.93</v>
      </c>
      <c r="F75" s="43">
        <v>109.92</v>
      </c>
      <c r="G75" s="122">
        <v>109.93</v>
      </c>
      <c r="H75" s="15">
        <f t="shared" si="4"/>
        <v>-1.0000000000005116E-2</v>
      </c>
      <c r="I75" s="17">
        <f>G75-E75</f>
        <v>0</v>
      </c>
      <c r="J75" s="18">
        <f t="shared" si="10"/>
        <v>110243</v>
      </c>
    </row>
    <row r="76" spans="1:10" x14ac:dyDescent="0.25">
      <c r="A76" s="15" t="s">
        <v>5</v>
      </c>
      <c r="B76" s="16">
        <v>109208</v>
      </c>
      <c r="C76" s="59">
        <v>0.04</v>
      </c>
      <c r="D76" s="17">
        <v>5969</v>
      </c>
      <c r="E76" s="121">
        <v>108.47</v>
      </c>
      <c r="F76" s="43">
        <v>108.46</v>
      </c>
      <c r="G76" s="122">
        <v>108.47</v>
      </c>
      <c r="H76" s="15">
        <f t="shared" si="4"/>
        <v>-1.0000000000005116E-2</v>
      </c>
      <c r="I76" s="17">
        <f>G76-E76</f>
        <v>0</v>
      </c>
      <c r="J76" s="18">
        <f t="shared" si="10"/>
        <v>109208</v>
      </c>
    </row>
    <row r="77" spans="1:10" x14ac:dyDescent="0.25">
      <c r="A77" s="15" t="s">
        <v>5</v>
      </c>
      <c r="B77" s="16">
        <v>108454</v>
      </c>
      <c r="C77" s="59">
        <v>0.04</v>
      </c>
      <c r="D77" s="17">
        <v>5969</v>
      </c>
      <c r="E77" s="121">
        <v>107.45</v>
      </c>
      <c r="F77" s="43">
        <v>107.43</v>
      </c>
      <c r="G77" s="122">
        <v>107.45</v>
      </c>
      <c r="H77" s="15">
        <f t="shared" si="4"/>
        <v>-1.9999999999996021E-2</v>
      </c>
      <c r="I77" s="17">
        <f>G77-E77</f>
        <v>0</v>
      </c>
      <c r="J77" s="18">
        <f t="shared" si="10"/>
        <v>108454</v>
      </c>
    </row>
    <row r="78" spans="1:10" x14ac:dyDescent="0.25">
      <c r="A78" s="15" t="s">
        <v>5</v>
      </c>
      <c r="B78" s="16">
        <v>108354</v>
      </c>
      <c r="C78" s="59">
        <v>0.04</v>
      </c>
      <c r="D78" s="17">
        <v>5969</v>
      </c>
      <c r="E78" s="121">
        <v>107.33</v>
      </c>
      <c r="F78" s="43">
        <v>107.31</v>
      </c>
      <c r="G78" s="122">
        <v>107.33</v>
      </c>
      <c r="H78" s="15">
        <f t="shared" si="4"/>
        <v>-1.9999999999996021E-2</v>
      </c>
      <c r="I78" s="17">
        <f>G78-E78</f>
        <v>0</v>
      </c>
      <c r="J78" s="18">
        <f t="shared" si="10"/>
        <v>108354</v>
      </c>
    </row>
    <row r="79" spans="1:10" x14ac:dyDescent="0.25">
      <c r="A79" s="15" t="s">
        <v>5</v>
      </c>
      <c r="B79" s="16">
        <v>108339</v>
      </c>
      <c r="C79" s="59">
        <v>0.04</v>
      </c>
      <c r="D79" s="17" t="s">
        <v>9</v>
      </c>
      <c r="E79" s="146" t="s">
        <v>37</v>
      </c>
      <c r="F79" s="147"/>
      <c r="G79" s="148"/>
      <c r="H79" s="19"/>
      <c r="I79" s="18"/>
      <c r="J79" s="18">
        <f t="shared" si="10"/>
        <v>108339</v>
      </c>
    </row>
    <row r="80" spans="1:10" x14ac:dyDescent="0.25">
      <c r="A80" s="15" t="s">
        <v>5</v>
      </c>
      <c r="B80" s="16">
        <v>108323</v>
      </c>
      <c r="C80" s="59">
        <v>0.04</v>
      </c>
      <c r="D80" s="17">
        <v>5969</v>
      </c>
      <c r="E80" s="121">
        <v>106.94</v>
      </c>
      <c r="F80" s="43">
        <v>106.92</v>
      </c>
      <c r="G80" s="122">
        <v>106.94</v>
      </c>
      <c r="H80" s="15">
        <f t="shared" si="4"/>
        <v>-1.9999999999996021E-2</v>
      </c>
      <c r="I80" s="17">
        <f t="shared" ref="I80:I87" si="11">G80-E80</f>
        <v>0</v>
      </c>
      <c r="J80" s="18">
        <f t="shared" si="10"/>
        <v>108323</v>
      </c>
    </row>
    <row r="81" spans="1:10" x14ac:dyDescent="0.25">
      <c r="A81" s="15" t="s">
        <v>5</v>
      </c>
      <c r="B81" s="16">
        <v>108221</v>
      </c>
      <c r="C81" s="59">
        <v>0.04</v>
      </c>
      <c r="D81" s="17">
        <v>6265</v>
      </c>
      <c r="E81" s="121">
        <v>106.75</v>
      </c>
      <c r="F81" s="43">
        <v>106.73</v>
      </c>
      <c r="G81" s="122">
        <v>106.75</v>
      </c>
      <c r="H81" s="15">
        <f t="shared" si="4"/>
        <v>-1.9999999999996021E-2</v>
      </c>
      <c r="I81" s="17">
        <f t="shared" si="11"/>
        <v>0</v>
      </c>
      <c r="J81" s="18">
        <f t="shared" si="10"/>
        <v>108221</v>
      </c>
    </row>
    <row r="82" spans="1:10" x14ac:dyDescent="0.25">
      <c r="A82" s="15" t="s">
        <v>5</v>
      </c>
      <c r="B82" s="16">
        <v>107598</v>
      </c>
      <c r="C82" s="59">
        <v>0.04</v>
      </c>
      <c r="D82" s="17">
        <v>6265</v>
      </c>
      <c r="E82" s="121">
        <v>106</v>
      </c>
      <c r="F82" s="43">
        <v>105.97</v>
      </c>
      <c r="G82" s="122">
        <v>106</v>
      </c>
      <c r="H82" s="15">
        <f t="shared" ref="H82:H87" si="12">F82-E82</f>
        <v>-3.0000000000001137E-2</v>
      </c>
      <c r="I82" s="17">
        <f t="shared" si="11"/>
        <v>0</v>
      </c>
      <c r="J82" s="18">
        <f t="shared" si="10"/>
        <v>107598</v>
      </c>
    </row>
    <row r="83" spans="1:10" x14ac:dyDescent="0.25">
      <c r="A83" s="15" t="s">
        <v>5</v>
      </c>
      <c r="B83" s="16">
        <v>106727</v>
      </c>
      <c r="C83" s="59">
        <v>0.04</v>
      </c>
      <c r="D83" s="17">
        <v>6265</v>
      </c>
      <c r="E83" s="121">
        <v>105.23</v>
      </c>
      <c r="F83" s="43">
        <v>105.18</v>
      </c>
      <c r="G83" s="122">
        <v>105.22</v>
      </c>
      <c r="H83" s="15">
        <f t="shared" si="12"/>
        <v>-4.9999999999997158E-2</v>
      </c>
      <c r="I83" s="17">
        <f t="shared" si="11"/>
        <v>-1.0000000000005116E-2</v>
      </c>
      <c r="J83" s="18">
        <f t="shared" si="10"/>
        <v>106727</v>
      </c>
    </row>
    <row r="84" spans="1:10" x14ac:dyDescent="0.25">
      <c r="A84" s="15" t="s">
        <v>5</v>
      </c>
      <c r="B84" s="16">
        <v>105640</v>
      </c>
      <c r="C84" s="59">
        <v>0.04</v>
      </c>
      <c r="D84" s="17">
        <v>6265</v>
      </c>
      <c r="E84" s="121">
        <v>104.21</v>
      </c>
      <c r="F84" s="43">
        <v>104.14</v>
      </c>
      <c r="G84" s="122">
        <v>104.2</v>
      </c>
      <c r="H84" s="15">
        <f t="shared" si="12"/>
        <v>-6.9999999999993179E-2</v>
      </c>
      <c r="I84" s="17">
        <f t="shared" si="11"/>
        <v>-9.9999999999909051E-3</v>
      </c>
      <c r="J84" s="18">
        <f t="shared" si="10"/>
        <v>105640</v>
      </c>
    </row>
    <row r="85" spans="1:10" x14ac:dyDescent="0.25">
      <c r="A85" s="15" t="s">
        <v>6</v>
      </c>
      <c r="B85" s="16">
        <v>105083</v>
      </c>
      <c r="C85" s="59">
        <v>0.04</v>
      </c>
      <c r="D85" s="17">
        <v>4788</v>
      </c>
      <c r="E85" s="121">
        <v>103.88</v>
      </c>
      <c r="F85" s="43">
        <v>103.8</v>
      </c>
      <c r="G85" s="122">
        <v>103.87</v>
      </c>
      <c r="H85" s="15">
        <f t="shared" si="12"/>
        <v>-7.9999999999998295E-2</v>
      </c>
      <c r="I85" s="17">
        <f t="shared" si="11"/>
        <v>-9.9999999999909051E-3</v>
      </c>
      <c r="J85" s="18">
        <f t="shared" si="10"/>
        <v>105083</v>
      </c>
    </row>
    <row r="86" spans="1:10" x14ac:dyDescent="0.25">
      <c r="A86" s="15" t="s">
        <v>6</v>
      </c>
      <c r="B86" s="16">
        <v>104805</v>
      </c>
      <c r="C86" s="59">
        <v>0.04</v>
      </c>
      <c r="D86" s="17">
        <v>4822</v>
      </c>
      <c r="E86" s="121">
        <v>103.73</v>
      </c>
      <c r="F86" s="43">
        <v>103.64</v>
      </c>
      <c r="G86" s="122">
        <v>103.72</v>
      </c>
      <c r="H86" s="15">
        <f t="shared" si="12"/>
        <v>-9.0000000000003411E-2</v>
      </c>
      <c r="I86" s="17">
        <f t="shared" si="11"/>
        <v>-1.0000000000005116E-2</v>
      </c>
      <c r="J86" s="18">
        <f t="shared" si="10"/>
        <v>104805</v>
      </c>
    </row>
    <row r="87" spans="1:10" x14ac:dyDescent="0.25">
      <c r="A87" s="15" t="s">
        <v>7</v>
      </c>
      <c r="B87" s="16">
        <v>104527</v>
      </c>
      <c r="C87" s="59">
        <v>0.04</v>
      </c>
      <c r="D87" s="17">
        <v>4359</v>
      </c>
      <c r="E87" s="121">
        <v>103.59</v>
      </c>
      <c r="F87" s="43">
        <v>103.49</v>
      </c>
      <c r="G87" s="122">
        <v>103.57</v>
      </c>
      <c r="H87" s="15">
        <f t="shared" si="12"/>
        <v>-0.10000000000000853</v>
      </c>
      <c r="I87" s="17">
        <f t="shared" si="11"/>
        <v>-2.0000000000010232E-2</v>
      </c>
      <c r="J87" s="18">
        <f t="shared" si="10"/>
        <v>104527</v>
      </c>
    </row>
    <row r="88" spans="1:10" x14ac:dyDescent="0.25">
      <c r="A88" s="15" t="s">
        <v>7</v>
      </c>
      <c r="B88" s="16">
        <v>103364</v>
      </c>
      <c r="C88" s="59">
        <v>0.04</v>
      </c>
      <c r="D88" s="17">
        <v>4673</v>
      </c>
      <c r="E88" s="121">
        <v>103.03</v>
      </c>
      <c r="F88" s="43">
        <v>102.91</v>
      </c>
      <c r="G88" s="122">
        <v>103.01</v>
      </c>
      <c r="H88" s="15">
        <f>F88-E88</f>
        <v>-0.12000000000000455</v>
      </c>
      <c r="I88" s="17">
        <f>G88-E88</f>
        <v>-1.9999999999996021E-2</v>
      </c>
      <c r="J88" s="18">
        <f t="shared" si="10"/>
        <v>103364</v>
      </c>
    </row>
    <row r="89" spans="1:10" x14ac:dyDescent="0.25">
      <c r="A89" s="15" t="s">
        <v>7</v>
      </c>
      <c r="B89" s="16">
        <v>102317</v>
      </c>
      <c r="C89" s="59">
        <v>0.04</v>
      </c>
      <c r="D89" s="17">
        <v>4957</v>
      </c>
      <c r="E89" s="121">
        <v>102.46</v>
      </c>
      <c r="F89" s="43">
        <v>102.28</v>
      </c>
      <c r="G89" s="122">
        <v>102.43</v>
      </c>
      <c r="H89" s="15">
        <f t="shared" ref="H89:H130" si="13">F89-E89</f>
        <v>-0.17999999999999261</v>
      </c>
      <c r="I89" s="17">
        <f t="shared" ref="I89:I130" si="14">G89-E89</f>
        <v>-2.9999999999986926E-2</v>
      </c>
      <c r="J89" s="18">
        <f t="shared" si="10"/>
        <v>102317</v>
      </c>
    </row>
    <row r="90" spans="1:10" x14ac:dyDescent="0.25">
      <c r="A90" s="15" t="s">
        <v>7</v>
      </c>
      <c r="B90" s="16">
        <v>101430</v>
      </c>
      <c r="C90" s="59">
        <v>0.04</v>
      </c>
      <c r="D90" s="17">
        <v>5195</v>
      </c>
      <c r="E90" s="121">
        <v>101.92</v>
      </c>
      <c r="F90" s="43">
        <v>101.69</v>
      </c>
      <c r="G90" s="122">
        <v>101.89</v>
      </c>
      <c r="H90" s="15">
        <f t="shared" si="13"/>
        <v>-0.23000000000000398</v>
      </c>
      <c r="I90" s="17">
        <f t="shared" si="14"/>
        <v>-3.0000000000001137E-2</v>
      </c>
      <c r="J90" s="18">
        <f t="shared" si="10"/>
        <v>101430</v>
      </c>
    </row>
    <row r="91" spans="1:10" x14ac:dyDescent="0.25">
      <c r="A91" s="15" t="s">
        <v>7</v>
      </c>
      <c r="B91" s="16">
        <v>101325</v>
      </c>
      <c r="C91" s="59">
        <v>0.04</v>
      </c>
      <c r="D91" s="17">
        <v>5195</v>
      </c>
      <c r="E91" s="121">
        <v>101.88</v>
      </c>
      <c r="F91" s="43">
        <v>101.64</v>
      </c>
      <c r="G91" s="122">
        <v>101.84</v>
      </c>
      <c r="H91" s="15">
        <f t="shared" si="13"/>
        <v>-0.23999999999999488</v>
      </c>
      <c r="I91" s="17">
        <f t="shared" si="14"/>
        <v>-3.9999999999992042E-2</v>
      </c>
      <c r="J91" s="18">
        <f t="shared" si="10"/>
        <v>101325</v>
      </c>
    </row>
    <row r="92" spans="1:10" x14ac:dyDescent="0.25">
      <c r="A92" s="15" t="s">
        <v>7</v>
      </c>
      <c r="B92" s="16">
        <v>101296</v>
      </c>
      <c r="C92" s="59">
        <v>0.04</v>
      </c>
      <c r="D92" s="17" t="s">
        <v>9</v>
      </c>
      <c r="E92" s="146" t="s">
        <v>43</v>
      </c>
      <c r="F92" s="147"/>
      <c r="G92" s="148"/>
      <c r="H92" s="19"/>
      <c r="I92" s="18"/>
      <c r="J92" s="18">
        <f t="shared" si="10"/>
        <v>101296</v>
      </c>
    </row>
    <row r="93" spans="1:10" x14ac:dyDescent="0.25">
      <c r="A93" s="15" t="s">
        <v>7</v>
      </c>
      <c r="B93" s="16">
        <v>101274</v>
      </c>
      <c r="C93" s="59">
        <v>0.04</v>
      </c>
      <c r="D93" s="17">
        <v>5195</v>
      </c>
      <c r="E93" s="121">
        <v>101.7</v>
      </c>
      <c r="F93" s="43">
        <v>101.6</v>
      </c>
      <c r="G93" s="122">
        <v>101.66</v>
      </c>
      <c r="H93" s="15">
        <f t="shared" si="13"/>
        <v>-0.10000000000000853</v>
      </c>
      <c r="I93" s="17">
        <f t="shared" si="14"/>
        <v>-4.0000000000006253E-2</v>
      </c>
      <c r="J93" s="18">
        <f t="shared" si="10"/>
        <v>101274</v>
      </c>
    </row>
    <row r="94" spans="1:10" x14ac:dyDescent="0.25">
      <c r="A94" s="15" t="s">
        <v>7</v>
      </c>
      <c r="B94" s="16">
        <v>101172</v>
      </c>
      <c r="C94" s="59">
        <v>0.04</v>
      </c>
      <c r="D94" s="17">
        <v>5195</v>
      </c>
      <c r="E94" s="121">
        <v>101.64</v>
      </c>
      <c r="F94" s="43">
        <v>101.53</v>
      </c>
      <c r="G94" s="122">
        <v>101.6</v>
      </c>
      <c r="H94" s="15">
        <f t="shared" si="13"/>
        <v>-0.10999999999999943</v>
      </c>
      <c r="I94" s="17">
        <f t="shared" si="14"/>
        <v>-4.0000000000006253E-2</v>
      </c>
      <c r="J94" s="18">
        <f t="shared" si="10"/>
        <v>101172</v>
      </c>
    </row>
    <row r="95" spans="1:10" x14ac:dyDescent="0.25">
      <c r="A95" s="15" t="s">
        <v>8</v>
      </c>
      <c r="B95" s="16">
        <v>100723</v>
      </c>
      <c r="C95" s="59">
        <v>0.04</v>
      </c>
      <c r="D95" s="17">
        <v>5694</v>
      </c>
      <c r="E95" s="121">
        <v>101.14</v>
      </c>
      <c r="F95" s="43">
        <v>101</v>
      </c>
      <c r="G95" s="122">
        <v>101.08</v>
      </c>
      <c r="H95" s="15">
        <f t="shared" si="13"/>
        <v>-0.14000000000000057</v>
      </c>
      <c r="I95" s="17">
        <f t="shared" si="14"/>
        <v>-6.0000000000002274E-2</v>
      </c>
      <c r="J95" s="18">
        <f t="shared" si="10"/>
        <v>100723</v>
      </c>
    </row>
    <row r="96" spans="1:10" x14ac:dyDescent="0.25">
      <c r="A96" s="15" t="s">
        <v>8</v>
      </c>
      <c r="B96" s="16">
        <v>99963</v>
      </c>
      <c r="C96" s="59">
        <v>0.04</v>
      </c>
      <c r="D96" s="17">
        <v>5694</v>
      </c>
      <c r="E96" s="121">
        <v>100.66</v>
      </c>
      <c r="F96" s="43">
        <v>100.48</v>
      </c>
      <c r="G96" s="122">
        <v>100.59</v>
      </c>
      <c r="H96" s="15">
        <f t="shared" si="13"/>
        <v>-0.17999999999999261</v>
      </c>
      <c r="I96" s="17">
        <f t="shared" si="14"/>
        <v>-6.9999999999993179E-2</v>
      </c>
      <c r="J96" s="18">
        <f t="shared" si="10"/>
        <v>99963</v>
      </c>
    </row>
    <row r="97" spans="1:10" x14ac:dyDescent="0.25">
      <c r="A97" s="15" t="s">
        <v>8</v>
      </c>
      <c r="B97" s="16">
        <v>99304</v>
      </c>
      <c r="C97" s="59">
        <v>0.04</v>
      </c>
      <c r="D97" s="17">
        <v>5694</v>
      </c>
      <c r="E97" s="121">
        <v>100.28</v>
      </c>
      <c r="F97" s="43">
        <v>100.07</v>
      </c>
      <c r="G97" s="122">
        <v>100.2</v>
      </c>
      <c r="H97" s="15">
        <f t="shared" si="13"/>
        <v>-0.21000000000000796</v>
      </c>
      <c r="I97" s="17">
        <f t="shared" si="14"/>
        <v>-7.9999999999998295E-2</v>
      </c>
      <c r="J97" s="18">
        <f t="shared" si="10"/>
        <v>99304</v>
      </c>
    </row>
    <row r="98" spans="1:10" x14ac:dyDescent="0.25">
      <c r="A98" s="15" t="s">
        <v>8</v>
      </c>
      <c r="B98" s="16">
        <v>99202</v>
      </c>
      <c r="C98" s="59">
        <v>0.04</v>
      </c>
      <c r="D98" s="17">
        <v>5694</v>
      </c>
      <c r="E98" s="121">
        <v>100.21</v>
      </c>
      <c r="F98" s="43">
        <v>99.99</v>
      </c>
      <c r="G98" s="122">
        <v>100.12</v>
      </c>
      <c r="H98" s="15">
        <f t="shared" si="13"/>
        <v>-0.21999999999999886</v>
      </c>
      <c r="I98" s="17">
        <f t="shared" si="14"/>
        <v>-8.99999999999892E-2</v>
      </c>
      <c r="J98" s="18">
        <f t="shared" si="10"/>
        <v>99202</v>
      </c>
    </row>
    <row r="99" spans="1:10" x14ac:dyDescent="0.25">
      <c r="A99" s="15" t="s">
        <v>8</v>
      </c>
      <c r="B99" s="16">
        <v>99176</v>
      </c>
      <c r="C99" s="59">
        <v>0.04</v>
      </c>
      <c r="D99" s="17" t="s">
        <v>9</v>
      </c>
      <c r="E99" s="146" t="s">
        <v>44</v>
      </c>
      <c r="F99" s="147"/>
      <c r="G99" s="148"/>
      <c r="H99" s="19"/>
      <c r="I99" s="18"/>
      <c r="J99" s="18">
        <f t="shared" si="10"/>
        <v>99176</v>
      </c>
    </row>
    <row r="100" spans="1:10" x14ac:dyDescent="0.25">
      <c r="A100" s="15" t="s">
        <v>8</v>
      </c>
      <c r="B100" s="16">
        <v>99154</v>
      </c>
      <c r="C100" s="59">
        <v>0.04</v>
      </c>
      <c r="D100" s="17">
        <v>5694</v>
      </c>
      <c r="E100" s="121">
        <v>100</v>
      </c>
      <c r="F100" s="43">
        <v>99.99</v>
      </c>
      <c r="G100" s="122">
        <v>99.91</v>
      </c>
      <c r="H100" s="15">
        <f t="shared" si="13"/>
        <v>-1.0000000000005116E-2</v>
      </c>
      <c r="I100" s="17">
        <f t="shared" si="14"/>
        <v>-9.0000000000003411E-2</v>
      </c>
      <c r="J100" s="18">
        <f t="shared" si="10"/>
        <v>99154</v>
      </c>
    </row>
    <row r="101" spans="1:10" x14ac:dyDescent="0.25">
      <c r="A101" s="15" t="s">
        <v>8</v>
      </c>
      <c r="B101" s="16">
        <v>99044</v>
      </c>
      <c r="C101" s="59">
        <v>0.04</v>
      </c>
      <c r="D101" s="17">
        <v>5694</v>
      </c>
      <c r="E101" s="121">
        <v>99.72</v>
      </c>
      <c r="F101" s="43">
        <v>99.71</v>
      </c>
      <c r="G101" s="122">
        <v>99.61</v>
      </c>
      <c r="H101" s="15">
        <f t="shared" si="13"/>
        <v>-1.0000000000005116E-2</v>
      </c>
      <c r="I101" s="17">
        <f t="shared" si="14"/>
        <v>-0.10999999999999943</v>
      </c>
      <c r="J101" s="18">
        <f t="shared" si="10"/>
        <v>99044</v>
      </c>
    </row>
    <row r="102" spans="1:10" x14ac:dyDescent="0.25">
      <c r="A102" s="15" t="s">
        <v>8</v>
      </c>
      <c r="B102" s="16">
        <v>98564</v>
      </c>
      <c r="C102" s="59">
        <v>0.04</v>
      </c>
      <c r="D102" s="17">
        <v>6226</v>
      </c>
      <c r="E102" s="121">
        <v>99.24</v>
      </c>
      <c r="F102" s="43">
        <v>99.21</v>
      </c>
      <c r="G102" s="122">
        <v>99.09</v>
      </c>
      <c r="H102" s="15">
        <f t="shared" si="13"/>
        <v>-3.0000000000001137E-2</v>
      </c>
      <c r="I102" s="17">
        <f t="shared" si="14"/>
        <v>-0.14999999999999147</v>
      </c>
      <c r="J102" s="18">
        <f t="shared" si="10"/>
        <v>98564</v>
      </c>
    </row>
    <row r="103" spans="1:10" x14ac:dyDescent="0.25">
      <c r="A103" s="15" t="s">
        <v>8</v>
      </c>
      <c r="B103" s="16">
        <v>97673</v>
      </c>
      <c r="C103" s="59">
        <v>0.04</v>
      </c>
      <c r="D103" s="17">
        <v>6226</v>
      </c>
      <c r="E103" s="121">
        <v>98</v>
      </c>
      <c r="F103" s="43">
        <v>97.97</v>
      </c>
      <c r="G103" s="122">
        <v>97.77</v>
      </c>
      <c r="H103" s="15">
        <f t="shared" si="13"/>
        <v>-3.0000000000001137E-2</v>
      </c>
      <c r="I103" s="17">
        <f t="shared" si="14"/>
        <v>-0.23000000000000398</v>
      </c>
      <c r="J103" s="18">
        <f t="shared" si="10"/>
        <v>97673</v>
      </c>
    </row>
    <row r="104" spans="1:10" x14ac:dyDescent="0.25">
      <c r="A104" s="15" t="s">
        <v>8</v>
      </c>
      <c r="B104" s="16">
        <v>97616</v>
      </c>
      <c r="C104" s="59">
        <v>0.04</v>
      </c>
      <c r="D104" s="17">
        <v>6226</v>
      </c>
      <c r="E104" s="121">
        <v>97.97</v>
      </c>
      <c r="F104" s="43">
        <v>97.94</v>
      </c>
      <c r="G104" s="122">
        <v>97.69</v>
      </c>
      <c r="H104" s="15">
        <f t="shared" si="13"/>
        <v>-3.0000000000001137E-2</v>
      </c>
      <c r="I104" s="17">
        <f t="shared" si="14"/>
        <v>-0.28000000000000114</v>
      </c>
      <c r="J104" s="18">
        <f t="shared" si="10"/>
        <v>97616</v>
      </c>
    </row>
    <row r="105" spans="1:10" x14ac:dyDescent="0.25">
      <c r="A105" s="15" t="s">
        <v>8</v>
      </c>
      <c r="B105" s="16">
        <v>97558</v>
      </c>
      <c r="C105" s="59">
        <v>0.04</v>
      </c>
      <c r="D105" s="17" t="s">
        <v>9</v>
      </c>
      <c r="E105" s="146" t="s">
        <v>21</v>
      </c>
      <c r="F105" s="147"/>
      <c r="G105" s="148"/>
      <c r="H105" s="19"/>
      <c r="I105" s="18"/>
      <c r="J105" s="18">
        <f>B105</f>
        <v>97558</v>
      </c>
    </row>
    <row r="106" spans="1:10" x14ac:dyDescent="0.25">
      <c r="A106" s="15" t="s">
        <v>8</v>
      </c>
      <c r="B106" s="16" t="s">
        <v>55</v>
      </c>
      <c r="C106" s="59">
        <v>0.04</v>
      </c>
      <c r="D106" s="17">
        <v>6226</v>
      </c>
      <c r="E106" s="121">
        <v>97.7</v>
      </c>
      <c r="F106" s="43">
        <v>97.66</v>
      </c>
      <c r="G106" s="122">
        <v>97.6</v>
      </c>
      <c r="H106" s="15">
        <f t="shared" si="13"/>
        <v>-4.0000000000006253E-2</v>
      </c>
      <c r="I106" s="17">
        <f t="shared" si="14"/>
        <v>-0.10000000000000853</v>
      </c>
      <c r="J106" s="18" t="str">
        <f t="shared" si="10"/>
        <v>97566*</v>
      </c>
    </row>
    <row r="107" spans="1:10" x14ac:dyDescent="0.25">
      <c r="A107" s="15" t="s">
        <v>8</v>
      </c>
      <c r="B107" s="16">
        <v>97544</v>
      </c>
      <c r="C107" s="59">
        <v>0.04</v>
      </c>
      <c r="D107" s="17">
        <v>6226</v>
      </c>
      <c r="E107" s="121">
        <v>97.58</v>
      </c>
      <c r="F107" s="43">
        <v>97.58</v>
      </c>
      <c r="G107" s="122">
        <v>97.52</v>
      </c>
      <c r="H107" s="15">
        <f t="shared" si="13"/>
        <v>0</v>
      </c>
      <c r="I107" s="17">
        <f t="shared" si="14"/>
        <v>-6.0000000000002274E-2</v>
      </c>
      <c r="J107" s="18">
        <f t="shared" si="10"/>
        <v>97544</v>
      </c>
    </row>
    <row r="108" spans="1:10" x14ac:dyDescent="0.25">
      <c r="A108" s="15" t="s">
        <v>8</v>
      </c>
      <c r="B108" s="16">
        <v>97445</v>
      </c>
      <c r="C108" s="59">
        <v>0.04</v>
      </c>
      <c r="D108" s="17">
        <v>6226</v>
      </c>
      <c r="E108" s="121">
        <v>97.56</v>
      </c>
      <c r="F108" s="43">
        <v>97.56</v>
      </c>
      <c r="G108" s="122">
        <v>97.56</v>
      </c>
      <c r="H108" s="15">
        <f t="shared" si="13"/>
        <v>0</v>
      </c>
      <c r="I108" s="17">
        <f t="shared" si="14"/>
        <v>0</v>
      </c>
      <c r="J108" s="18">
        <f t="shared" si="10"/>
        <v>97445</v>
      </c>
    </row>
    <row r="109" spans="1:10" x14ac:dyDescent="0.25">
      <c r="A109" s="15" t="s">
        <v>8</v>
      </c>
      <c r="B109" s="16">
        <v>97054</v>
      </c>
      <c r="C109" s="59">
        <v>0.04</v>
      </c>
      <c r="D109" s="17">
        <v>6226</v>
      </c>
      <c r="E109" s="121">
        <v>97.27</v>
      </c>
      <c r="F109" s="43">
        <v>97.27</v>
      </c>
      <c r="G109" s="122">
        <v>97.27</v>
      </c>
      <c r="H109" s="15">
        <f t="shared" si="13"/>
        <v>0</v>
      </c>
      <c r="I109" s="17">
        <f t="shared" si="14"/>
        <v>0</v>
      </c>
      <c r="J109" s="18">
        <f t="shared" si="10"/>
        <v>97054</v>
      </c>
    </row>
    <row r="110" spans="1:10" x14ac:dyDescent="0.25">
      <c r="A110" s="15" t="s">
        <v>8</v>
      </c>
      <c r="B110" s="16">
        <v>96688</v>
      </c>
      <c r="C110" s="59">
        <v>0.04</v>
      </c>
      <c r="D110" s="17">
        <v>6226</v>
      </c>
      <c r="E110" s="121">
        <v>97.19</v>
      </c>
      <c r="F110" s="43">
        <v>97.19</v>
      </c>
      <c r="G110" s="122">
        <v>97.19</v>
      </c>
      <c r="H110" s="15">
        <f t="shared" si="13"/>
        <v>0</v>
      </c>
      <c r="I110" s="17">
        <f t="shared" si="14"/>
        <v>0</v>
      </c>
      <c r="J110" s="18">
        <f t="shared" si="10"/>
        <v>96688</v>
      </c>
    </row>
    <row r="111" spans="1:10" x14ac:dyDescent="0.25">
      <c r="A111" s="15" t="s">
        <v>8</v>
      </c>
      <c r="B111" s="16">
        <v>96586</v>
      </c>
      <c r="C111" s="59">
        <v>0.04</v>
      </c>
      <c r="D111" s="17">
        <v>6226</v>
      </c>
      <c r="E111" s="121">
        <v>97.16</v>
      </c>
      <c r="F111" s="43">
        <v>97.16</v>
      </c>
      <c r="G111" s="122">
        <v>97.16</v>
      </c>
      <c r="H111" s="15">
        <f t="shared" si="13"/>
        <v>0</v>
      </c>
      <c r="I111" s="17">
        <f t="shared" si="14"/>
        <v>0</v>
      </c>
      <c r="J111" s="18">
        <f t="shared" si="10"/>
        <v>96586</v>
      </c>
    </row>
    <row r="112" spans="1:10" x14ac:dyDescent="0.25">
      <c r="A112" s="15" t="s">
        <v>8</v>
      </c>
      <c r="B112" s="16">
        <v>96552.5</v>
      </c>
      <c r="C112" s="59">
        <v>0.04</v>
      </c>
      <c r="D112" s="17" t="s">
        <v>9</v>
      </c>
      <c r="E112" s="146" t="s">
        <v>38</v>
      </c>
      <c r="F112" s="147"/>
      <c r="G112" s="148"/>
      <c r="H112" s="19"/>
      <c r="I112" s="18"/>
      <c r="J112" s="18">
        <f t="shared" si="10"/>
        <v>96552.5</v>
      </c>
    </row>
    <row r="113" spans="1:10" x14ac:dyDescent="0.25">
      <c r="A113" s="15" t="s">
        <v>8</v>
      </c>
      <c r="B113" s="16">
        <v>96514</v>
      </c>
      <c r="C113" s="59">
        <v>0.04</v>
      </c>
      <c r="D113" s="17">
        <v>6226</v>
      </c>
      <c r="E113" s="121">
        <v>97.12</v>
      </c>
      <c r="F113" s="43">
        <v>97.12</v>
      </c>
      <c r="G113" s="122">
        <v>97.12</v>
      </c>
      <c r="H113" s="15">
        <f t="shared" si="13"/>
        <v>0</v>
      </c>
      <c r="I113" s="17">
        <f t="shared" si="14"/>
        <v>0</v>
      </c>
      <c r="J113" s="18">
        <f t="shared" si="10"/>
        <v>96514</v>
      </c>
    </row>
    <row r="114" spans="1:10" x14ac:dyDescent="0.25">
      <c r="A114" s="15" t="s">
        <v>8</v>
      </c>
      <c r="B114" s="16">
        <v>96459</v>
      </c>
      <c r="C114" s="59">
        <v>0.04</v>
      </c>
      <c r="D114" s="17">
        <v>6327</v>
      </c>
      <c r="E114" s="121">
        <v>97.05</v>
      </c>
      <c r="F114" s="43">
        <v>97.05</v>
      </c>
      <c r="G114" s="122">
        <v>97.05</v>
      </c>
      <c r="H114" s="15">
        <f t="shared" si="13"/>
        <v>0</v>
      </c>
      <c r="I114" s="17">
        <f t="shared" si="14"/>
        <v>0</v>
      </c>
      <c r="J114" s="18">
        <f t="shared" si="10"/>
        <v>96459</v>
      </c>
    </row>
    <row r="115" spans="1:10" x14ac:dyDescent="0.25">
      <c r="A115" s="15" t="s">
        <v>8</v>
      </c>
      <c r="B115" s="16">
        <v>96380.5</v>
      </c>
      <c r="C115" s="59">
        <v>0.04</v>
      </c>
      <c r="D115" s="17" t="s">
        <v>9</v>
      </c>
      <c r="E115" s="146" t="s">
        <v>39</v>
      </c>
      <c r="F115" s="147"/>
      <c r="G115" s="148"/>
      <c r="H115" s="19"/>
      <c r="I115" s="18"/>
      <c r="J115" s="18">
        <f t="shared" si="10"/>
        <v>96380.5</v>
      </c>
    </row>
    <row r="116" spans="1:10" x14ac:dyDescent="0.25">
      <c r="A116" s="15" t="s">
        <v>8</v>
      </c>
      <c r="B116" s="16">
        <v>96298</v>
      </c>
      <c r="C116" s="59">
        <v>0.04</v>
      </c>
      <c r="D116" s="17">
        <v>6327</v>
      </c>
      <c r="E116" s="121">
        <v>96.91</v>
      </c>
      <c r="F116" s="43">
        <v>96.91</v>
      </c>
      <c r="G116" s="122">
        <v>96.91</v>
      </c>
      <c r="H116" s="15">
        <f t="shared" si="13"/>
        <v>0</v>
      </c>
      <c r="I116" s="17">
        <f t="shared" si="14"/>
        <v>0</v>
      </c>
      <c r="J116" s="18">
        <f t="shared" si="10"/>
        <v>96298</v>
      </c>
    </row>
    <row r="117" spans="1:10" x14ac:dyDescent="0.25">
      <c r="A117" s="15" t="s">
        <v>8</v>
      </c>
      <c r="B117" s="16">
        <v>96244</v>
      </c>
      <c r="C117" s="59">
        <v>0.04</v>
      </c>
      <c r="D117" s="17">
        <v>6327</v>
      </c>
      <c r="E117" s="121">
        <v>96.81</v>
      </c>
      <c r="F117" s="43">
        <v>96.81</v>
      </c>
      <c r="G117" s="122">
        <v>96.81</v>
      </c>
      <c r="H117" s="15">
        <f t="shared" si="13"/>
        <v>0</v>
      </c>
      <c r="I117" s="17">
        <f t="shared" si="14"/>
        <v>0</v>
      </c>
      <c r="J117" s="18">
        <f t="shared" si="10"/>
        <v>96244</v>
      </c>
    </row>
    <row r="118" spans="1:10" x14ac:dyDescent="0.25">
      <c r="A118" s="15" t="s">
        <v>8</v>
      </c>
      <c r="B118" s="16">
        <v>96210.5</v>
      </c>
      <c r="C118" s="59">
        <v>0.04</v>
      </c>
      <c r="D118" s="17" t="s">
        <v>9</v>
      </c>
      <c r="E118" s="146" t="s">
        <v>40</v>
      </c>
      <c r="F118" s="147"/>
      <c r="G118" s="148"/>
      <c r="H118" s="19"/>
      <c r="I118" s="18"/>
      <c r="J118" s="18">
        <f t="shared" si="10"/>
        <v>96210.5</v>
      </c>
    </row>
    <row r="119" spans="1:10" ht="14.4" thickBot="1" x14ac:dyDescent="0.3">
      <c r="A119" s="12" t="s">
        <v>8</v>
      </c>
      <c r="B119" s="11">
        <v>96176</v>
      </c>
      <c r="C119" s="60">
        <v>0.04</v>
      </c>
      <c r="D119" s="13">
        <v>6327</v>
      </c>
      <c r="E119" s="123">
        <v>96.87</v>
      </c>
      <c r="F119" s="45">
        <v>96.87</v>
      </c>
      <c r="G119" s="124">
        <v>96.87</v>
      </c>
      <c r="H119" s="12">
        <f t="shared" si="13"/>
        <v>0</v>
      </c>
      <c r="I119" s="13">
        <f t="shared" si="14"/>
        <v>0</v>
      </c>
      <c r="J119" s="18">
        <f t="shared" si="10"/>
        <v>96176</v>
      </c>
    </row>
    <row r="120" spans="1:10" ht="15" hidden="1" customHeight="1" x14ac:dyDescent="0.25">
      <c r="A120" s="9" t="s">
        <v>8</v>
      </c>
      <c r="B120" s="8">
        <v>96077</v>
      </c>
      <c r="C120" s="58">
        <v>0.04</v>
      </c>
      <c r="D120" s="10">
        <v>6251</v>
      </c>
      <c r="E120" s="117">
        <v>96.85</v>
      </c>
      <c r="F120" s="73">
        <v>96.85</v>
      </c>
      <c r="G120" s="118">
        <v>96.85</v>
      </c>
      <c r="H120" s="9">
        <f t="shared" si="13"/>
        <v>0</v>
      </c>
      <c r="I120" s="10">
        <f t="shared" si="14"/>
        <v>0</v>
      </c>
      <c r="J120" s="18">
        <f t="shared" si="10"/>
        <v>96077</v>
      </c>
    </row>
    <row r="121" spans="1:10" ht="15" hidden="1" customHeight="1" x14ac:dyDescent="0.25">
      <c r="A121" s="15" t="s">
        <v>8</v>
      </c>
      <c r="B121" s="16">
        <v>95826.7</v>
      </c>
      <c r="C121" s="59">
        <v>0.04</v>
      </c>
      <c r="D121" s="17">
        <v>6251</v>
      </c>
      <c r="E121" s="67">
        <v>96.8</v>
      </c>
      <c r="F121" s="46">
        <v>96.69</v>
      </c>
      <c r="G121" s="56">
        <v>96.8</v>
      </c>
      <c r="H121" s="15">
        <f t="shared" si="13"/>
        <v>-0.10999999999999943</v>
      </c>
      <c r="I121" s="17">
        <f t="shared" si="14"/>
        <v>0</v>
      </c>
      <c r="J121" s="18">
        <f t="shared" si="10"/>
        <v>95826.7</v>
      </c>
    </row>
    <row r="122" spans="1:10" ht="15" hidden="1" customHeight="1" x14ac:dyDescent="0.25">
      <c r="A122" s="15" t="s">
        <v>8</v>
      </c>
      <c r="B122" s="16">
        <v>95629</v>
      </c>
      <c r="C122" s="59">
        <v>0.04</v>
      </c>
      <c r="D122" s="17">
        <v>6251</v>
      </c>
      <c r="E122" s="67">
        <v>96.76</v>
      </c>
      <c r="F122" s="45">
        <v>96.63</v>
      </c>
      <c r="G122" s="56">
        <v>96.76</v>
      </c>
      <c r="H122" s="15">
        <f t="shared" si="13"/>
        <v>-0.13000000000000966</v>
      </c>
      <c r="I122" s="17">
        <f t="shared" si="14"/>
        <v>0</v>
      </c>
      <c r="J122" s="18">
        <f t="shared" si="10"/>
        <v>95629</v>
      </c>
    </row>
    <row r="123" spans="1:10" ht="15" hidden="1" customHeight="1" x14ac:dyDescent="0.25">
      <c r="A123" s="15" t="s">
        <v>8</v>
      </c>
      <c r="B123" s="16">
        <v>95449.5</v>
      </c>
      <c r="C123" s="59">
        <v>0.04</v>
      </c>
      <c r="D123" s="17">
        <v>6251</v>
      </c>
      <c r="E123" s="67">
        <v>96.72</v>
      </c>
      <c r="F123" s="73">
        <v>96.58</v>
      </c>
      <c r="G123" s="56">
        <v>96.72</v>
      </c>
      <c r="H123" s="15">
        <f t="shared" si="13"/>
        <v>-0.14000000000000057</v>
      </c>
      <c r="I123" s="17">
        <f t="shared" si="14"/>
        <v>0</v>
      </c>
      <c r="J123" s="18">
        <f t="shared" si="10"/>
        <v>95449.5</v>
      </c>
    </row>
    <row r="124" spans="1:10" ht="15" hidden="1" customHeight="1" x14ac:dyDescent="0.25">
      <c r="A124" s="15" t="s">
        <v>8</v>
      </c>
      <c r="B124" s="16">
        <v>95294.1</v>
      </c>
      <c r="C124" s="59">
        <v>0.04</v>
      </c>
      <c r="D124" s="17">
        <v>6251</v>
      </c>
      <c r="E124" s="67">
        <v>96.69</v>
      </c>
      <c r="F124" s="102">
        <v>96.19</v>
      </c>
      <c r="G124" s="56">
        <v>96.69</v>
      </c>
      <c r="H124" s="15">
        <f t="shared" si="13"/>
        <v>-0.5</v>
      </c>
      <c r="I124" s="17">
        <f t="shared" si="14"/>
        <v>0</v>
      </c>
      <c r="J124" s="18">
        <f t="shared" si="10"/>
        <v>95294.1</v>
      </c>
    </row>
    <row r="125" spans="1:10" ht="15" hidden="1" customHeight="1" x14ac:dyDescent="0.25">
      <c r="A125" s="15" t="s">
        <v>8</v>
      </c>
      <c r="B125" s="16">
        <v>95027.6</v>
      </c>
      <c r="C125" s="59">
        <v>0.04</v>
      </c>
      <c r="D125" s="17">
        <v>6251</v>
      </c>
      <c r="E125" s="67">
        <v>96.63</v>
      </c>
      <c r="F125" s="43">
        <v>96.46</v>
      </c>
      <c r="G125" s="56">
        <v>96.63</v>
      </c>
      <c r="H125" s="15">
        <f t="shared" si="13"/>
        <v>-0.17000000000000171</v>
      </c>
      <c r="I125" s="17">
        <f t="shared" si="14"/>
        <v>0</v>
      </c>
      <c r="J125" s="18">
        <f t="shared" si="10"/>
        <v>95027.6</v>
      </c>
    </row>
    <row r="126" spans="1:10" ht="15" hidden="1" customHeight="1" x14ac:dyDescent="0.25">
      <c r="A126" s="15" t="s">
        <v>8</v>
      </c>
      <c r="B126" s="16">
        <v>94745.39</v>
      </c>
      <c r="C126" s="59">
        <v>0.04</v>
      </c>
      <c r="D126" s="17">
        <v>6251</v>
      </c>
      <c r="E126" s="67">
        <v>96.58</v>
      </c>
      <c r="F126" s="43">
        <v>96.46</v>
      </c>
      <c r="G126" s="56">
        <v>96.58</v>
      </c>
      <c r="H126" s="15">
        <f t="shared" si="13"/>
        <v>-0.12000000000000455</v>
      </c>
      <c r="I126" s="17">
        <f t="shared" si="14"/>
        <v>0</v>
      </c>
      <c r="J126" s="18">
        <f t="shared" si="10"/>
        <v>94745.39</v>
      </c>
    </row>
    <row r="127" spans="1:10" ht="15" hidden="1" customHeight="1" x14ac:dyDescent="0.25">
      <c r="A127" s="15" t="s">
        <v>8</v>
      </c>
      <c r="B127" s="16">
        <v>94536.7</v>
      </c>
      <c r="C127" s="59">
        <v>0.04</v>
      </c>
      <c r="D127" s="17">
        <v>10972</v>
      </c>
      <c r="E127" s="67">
        <v>96.19</v>
      </c>
      <c r="F127" s="102">
        <v>96.46</v>
      </c>
      <c r="G127" s="56">
        <v>96.19</v>
      </c>
      <c r="H127" s="15">
        <f t="shared" si="13"/>
        <v>0.26999999999999602</v>
      </c>
      <c r="I127" s="17">
        <f t="shared" si="14"/>
        <v>0</v>
      </c>
      <c r="J127" s="18">
        <f t="shared" si="10"/>
        <v>94536.7</v>
      </c>
    </row>
    <row r="128" spans="1:10" ht="15" hidden="1" customHeight="1" x14ac:dyDescent="0.25">
      <c r="A128" s="15" t="s">
        <v>8</v>
      </c>
      <c r="B128" s="16">
        <v>94345.79</v>
      </c>
      <c r="C128" s="59">
        <v>0.04</v>
      </c>
      <c r="D128" s="17">
        <v>10972</v>
      </c>
      <c r="E128" s="67">
        <v>96.46</v>
      </c>
      <c r="F128" s="43">
        <v>96.32</v>
      </c>
      <c r="G128" s="56">
        <v>96.46</v>
      </c>
      <c r="H128" s="15">
        <f t="shared" si="13"/>
        <v>-0.14000000000000057</v>
      </c>
      <c r="I128" s="17">
        <f t="shared" si="14"/>
        <v>0</v>
      </c>
      <c r="J128" s="18">
        <f t="shared" si="10"/>
        <v>94345.79</v>
      </c>
    </row>
    <row r="129" spans="1:10" ht="15" hidden="1" customHeight="1" x14ac:dyDescent="0.25">
      <c r="A129" s="15" t="s">
        <v>8</v>
      </c>
      <c r="B129" s="16">
        <v>94197.2</v>
      </c>
      <c r="C129" s="59">
        <v>0.04</v>
      </c>
      <c r="D129" s="17">
        <v>10972</v>
      </c>
      <c r="E129" s="67">
        <v>96.46</v>
      </c>
      <c r="F129" s="43">
        <v>96.32</v>
      </c>
      <c r="G129" s="56">
        <v>96.46</v>
      </c>
      <c r="H129" s="15">
        <f t="shared" si="13"/>
        <v>-0.14000000000000057</v>
      </c>
      <c r="I129" s="17">
        <f t="shared" si="14"/>
        <v>0</v>
      </c>
      <c r="J129" s="18">
        <f t="shared" si="10"/>
        <v>94197.2</v>
      </c>
    </row>
    <row r="130" spans="1:10" ht="15.75" hidden="1" customHeight="1" thickBot="1" x14ac:dyDescent="0.3">
      <c r="A130" s="12" t="s">
        <v>8</v>
      </c>
      <c r="B130" s="11">
        <v>94064.6</v>
      </c>
      <c r="C130" s="60">
        <v>0.04</v>
      </c>
      <c r="D130" s="13">
        <v>10972</v>
      </c>
      <c r="E130" s="74">
        <v>96.46</v>
      </c>
      <c r="F130" s="45">
        <v>96.32</v>
      </c>
      <c r="G130" s="57">
        <v>96.46</v>
      </c>
      <c r="H130" s="12">
        <f t="shared" si="13"/>
        <v>-0.14000000000000057</v>
      </c>
      <c r="I130" s="13">
        <f t="shared" si="14"/>
        <v>0</v>
      </c>
      <c r="J130" s="72">
        <f t="shared" si="10"/>
        <v>94064.6</v>
      </c>
    </row>
    <row r="131" spans="1:10" x14ac:dyDescent="0.25">
      <c r="A131" s="2" t="s">
        <v>56</v>
      </c>
      <c r="F131" s="46"/>
    </row>
    <row r="132" spans="1:10" x14ac:dyDescent="0.25">
      <c r="F132" s="46"/>
    </row>
    <row r="133" spans="1:10" x14ac:dyDescent="0.25">
      <c r="F133" s="46"/>
    </row>
  </sheetData>
  <mergeCells count="16">
    <mergeCell ref="E105:G105"/>
    <mergeCell ref="E112:G112"/>
    <mergeCell ref="E115:G115"/>
    <mergeCell ref="E118:G118"/>
    <mergeCell ref="E66:G66"/>
    <mergeCell ref="E73:G73"/>
    <mergeCell ref="E79:G79"/>
    <mergeCell ref="E92:G92"/>
    <mergeCell ref="E99:G99"/>
    <mergeCell ref="H1:I1"/>
    <mergeCell ref="J1:J3"/>
    <mergeCell ref="A1:A3"/>
    <mergeCell ref="B1:B3"/>
    <mergeCell ref="C1:C3"/>
    <mergeCell ref="D1:D3"/>
    <mergeCell ref="E1:G1"/>
  </mergeCells>
  <conditionalFormatting sqref="H120:H130">
    <cfRule type="cellIs" dxfId="74" priority="18" operator="lessThan">
      <formula>0</formula>
    </cfRule>
    <cfRule type="cellIs" dxfId="73" priority="19" operator="greaterThan">
      <formula>0</formula>
    </cfRule>
  </conditionalFormatting>
  <conditionalFormatting sqref="H3 H120:H1048576">
    <cfRule type="cellIs" dxfId="72" priority="16" operator="lessThan">
      <formula>0</formula>
    </cfRule>
  </conditionalFormatting>
  <conditionalFormatting sqref="I22">
    <cfRule type="cellIs" dxfId="71" priority="8" operator="lessThan">
      <formula>0</formula>
    </cfRule>
  </conditionalFormatting>
  <conditionalFormatting sqref="I2:I14 I16:I21 I23:I28 I30:I33 I35:I40 I42:I51 I53:I65 I67:I72 I74:I78 I80:I91 I93:I98 I100:I104 I106:I111 I113:I114 I116:I117 I119:I1048576">
    <cfRule type="cellIs" dxfId="70" priority="17" operator="lessThan">
      <formula>0</formula>
    </cfRule>
  </conditionalFormatting>
  <conditionalFormatting sqref="H4:H9 H11:H14 H16:H91 H93:H98 H100:H104 H106:H111 H113:H114 H116:H117 H119">
    <cfRule type="cellIs" dxfId="69" priority="15" operator="lessThan">
      <formula>0</formula>
    </cfRule>
  </conditionalFormatting>
  <conditionalFormatting sqref="H4:H14 H16:H91 H93:H98 H100:H104 H106:H111 H113:H114 H116:H117 H119">
    <cfRule type="cellIs" dxfId="68" priority="13" operator="lessThan">
      <formula>0</formula>
    </cfRule>
    <cfRule type="cellIs" dxfId="67" priority="14" operator="greaterThan">
      <formula>0</formula>
    </cfRule>
  </conditionalFormatting>
  <conditionalFormatting sqref="H1">
    <cfRule type="cellIs" dxfId="66" priority="12" operator="lessThan">
      <formula>0</formula>
    </cfRule>
  </conditionalFormatting>
  <conditionalFormatting sqref="I15">
    <cfRule type="cellIs" dxfId="65" priority="11" operator="lessThan">
      <formula>0</formula>
    </cfRule>
  </conditionalFormatting>
  <conditionalFormatting sqref="H15">
    <cfRule type="cellIs" dxfId="64" priority="9" operator="lessThan">
      <formula>0</formula>
    </cfRule>
    <cfRule type="cellIs" dxfId="63" priority="10" operator="greaterThan">
      <formula>0</formula>
    </cfRule>
  </conditionalFormatting>
  <conditionalFormatting sqref="I29">
    <cfRule type="cellIs" dxfId="62" priority="7" operator="lessThan">
      <formula>0</formula>
    </cfRule>
  </conditionalFormatting>
  <conditionalFormatting sqref="I34">
    <cfRule type="cellIs" dxfId="61" priority="6" operator="lessThan">
      <formula>0</formula>
    </cfRule>
  </conditionalFormatting>
  <conditionalFormatting sqref="I79 I73 I66 I52 I41">
    <cfRule type="cellIs" dxfId="60" priority="5" operator="lessThan">
      <formula>0</formula>
    </cfRule>
  </conditionalFormatting>
  <conditionalFormatting sqref="H118 H115 H112 H105 H99 H92">
    <cfRule type="cellIs" dxfId="59" priority="4" operator="lessThan">
      <formula>0</formula>
    </cfRule>
  </conditionalFormatting>
  <conditionalFormatting sqref="H118 H115 H112 H105 H99 H92">
    <cfRule type="cellIs" dxfId="58" priority="2" operator="lessThan">
      <formula>0</formula>
    </cfRule>
    <cfRule type="cellIs" dxfId="57" priority="3" operator="greaterThan">
      <formula>0</formula>
    </cfRule>
  </conditionalFormatting>
  <conditionalFormatting sqref="I118 I115 I112 I105 I99 I92">
    <cfRule type="cellIs" dxfId="56" priority="1" operator="lessThan">
      <formula>0</formula>
    </cfRule>
  </conditionalFormatting>
  <printOptions horizontalCentered="1"/>
  <pageMargins left="0.7" right="0.7" top="0.75" bottom="0.75" header="0.3" footer="0.3"/>
  <pageSetup scale="75" orientation="portrait" horizontalDpi="1200" verticalDpi="1200" r:id="rId1"/>
  <headerFooter>
    <oddHeader>&amp;C&amp;"Times New Roman,Bold"Bridge Alternative
Water Surface Elevation Comparison (25-yr)</oddHeader>
    <oddFooter>&amp;L&amp;"Times New Roman,Regular"&amp;8&amp;Z&amp;F&amp;R&amp;"Times New Roman,Regular"&amp;P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3"/>
  <sheetViews>
    <sheetView zoomScaleNormal="100" workbookViewId="0">
      <selection activeCell="E87" sqref="E87"/>
    </sheetView>
  </sheetViews>
  <sheetFormatPr defaultColWidth="9.109375" defaultRowHeight="13.8" x14ac:dyDescent="0.25"/>
  <cols>
    <col min="1" max="1" width="15.6640625" style="2" bestFit="1" customWidth="1"/>
    <col min="2" max="2" width="10.6640625" style="14" customWidth="1"/>
    <col min="3" max="3" width="9.109375" style="14" customWidth="1"/>
    <col min="4" max="4" width="9.109375" style="14"/>
    <col min="5" max="6" width="9.109375" style="44" customWidth="1"/>
    <col min="7" max="7" width="13.33203125" style="46" customWidth="1"/>
    <col min="8" max="8" width="9.44140625" style="14" customWidth="1"/>
    <col min="9" max="9" width="13.5546875" style="14" customWidth="1"/>
    <col min="10" max="10" width="10.6640625" style="14" hidden="1" customWidth="1"/>
    <col min="11" max="16384" width="9.109375" style="2"/>
  </cols>
  <sheetData>
    <row r="1" spans="1:10" ht="15.75" customHeight="1" thickBot="1" x14ac:dyDescent="0.3">
      <c r="A1" s="154" t="s">
        <v>3</v>
      </c>
      <c r="B1" s="160" t="s">
        <v>19</v>
      </c>
      <c r="C1" s="157" t="s">
        <v>4</v>
      </c>
      <c r="D1" s="163" t="s">
        <v>20</v>
      </c>
      <c r="E1" s="149" t="s">
        <v>2</v>
      </c>
      <c r="F1" s="150"/>
      <c r="G1" s="151"/>
      <c r="H1" s="152" t="s">
        <v>14</v>
      </c>
      <c r="I1" s="153"/>
      <c r="J1" s="167" t="s">
        <v>19</v>
      </c>
    </row>
    <row r="2" spans="1:10" s="5" customFormat="1" ht="30" customHeight="1" x14ac:dyDescent="0.3">
      <c r="A2" s="155"/>
      <c r="B2" s="161"/>
      <c r="C2" s="158"/>
      <c r="D2" s="164"/>
      <c r="E2" s="38" t="s">
        <v>0</v>
      </c>
      <c r="F2" s="39" t="s">
        <v>1</v>
      </c>
      <c r="G2" s="53" t="s">
        <v>36</v>
      </c>
      <c r="H2" s="3" t="s">
        <v>16</v>
      </c>
      <c r="I2" s="4" t="s">
        <v>35</v>
      </c>
      <c r="J2" s="168"/>
    </row>
    <row r="3" spans="1:10" ht="14.4" thickBot="1" x14ac:dyDescent="0.3">
      <c r="A3" s="156"/>
      <c r="B3" s="162"/>
      <c r="C3" s="159"/>
      <c r="D3" s="165"/>
      <c r="E3" s="40" t="s">
        <v>10</v>
      </c>
      <c r="F3" s="41" t="s">
        <v>11</v>
      </c>
      <c r="G3" s="54" t="s">
        <v>13</v>
      </c>
      <c r="H3" s="6" t="s">
        <v>12</v>
      </c>
      <c r="I3" s="7" t="s">
        <v>15</v>
      </c>
      <c r="J3" s="169"/>
    </row>
    <row r="4" spans="1:10" ht="13.95" hidden="1" customHeight="1" x14ac:dyDescent="0.25">
      <c r="A4" s="9" t="s">
        <v>5</v>
      </c>
      <c r="B4" s="8">
        <v>135006</v>
      </c>
      <c r="C4" s="58">
        <v>0.02</v>
      </c>
      <c r="D4" s="10">
        <v>214</v>
      </c>
      <c r="E4" s="66">
        <v>129.57</v>
      </c>
      <c r="F4" s="42">
        <v>129.57</v>
      </c>
      <c r="G4" s="55">
        <v>129.57</v>
      </c>
      <c r="H4" s="9">
        <f t="shared" ref="H4:H9" si="0">F4-E4</f>
        <v>0</v>
      </c>
      <c r="I4" s="10">
        <f t="shared" ref="I4:I9" si="1">G4-E4</f>
        <v>0</v>
      </c>
      <c r="J4" s="71">
        <f>B4</f>
        <v>135006</v>
      </c>
    </row>
    <row r="5" spans="1:10" ht="13.95" hidden="1" customHeight="1" x14ac:dyDescent="0.25">
      <c r="A5" s="15" t="s">
        <v>5</v>
      </c>
      <c r="B5" s="16">
        <v>133960</v>
      </c>
      <c r="C5" s="59">
        <v>0.02</v>
      </c>
      <c r="D5" s="17">
        <v>309</v>
      </c>
      <c r="E5" s="67">
        <v>128.99</v>
      </c>
      <c r="F5" s="43">
        <v>128.99</v>
      </c>
      <c r="G5" s="56">
        <v>128.99</v>
      </c>
      <c r="H5" s="15">
        <f t="shared" si="0"/>
        <v>0</v>
      </c>
      <c r="I5" s="17">
        <f t="shared" si="1"/>
        <v>0</v>
      </c>
      <c r="J5" s="18">
        <f t="shared" ref="J5:J68" si="2">B5</f>
        <v>133960</v>
      </c>
    </row>
    <row r="6" spans="1:10" ht="13.95" hidden="1" customHeight="1" x14ac:dyDescent="0.25">
      <c r="A6" s="15" t="s">
        <v>5</v>
      </c>
      <c r="B6" s="16">
        <v>133211</v>
      </c>
      <c r="C6" s="59">
        <v>0.02</v>
      </c>
      <c r="D6" s="17">
        <v>312</v>
      </c>
      <c r="E6" s="67">
        <v>127.04</v>
      </c>
      <c r="F6" s="43">
        <v>127.04</v>
      </c>
      <c r="G6" s="56">
        <v>127.04</v>
      </c>
      <c r="H6" s="15">
        <f t="shared" si="0"/>
        <v>0</v>
      </c>
      <c r="I6" s="17">
        <f t="shared" si="1"/>
        <v>0</v>
      </c>
      <c r="J6" s="18">
        <f t="shared" si="2"/>
        <v>133211</v>
      </c>
    </row>
    <row r="7" spans="1:10" ht="13.95" hidden="1" customHeight="1" x14ac:dyDescent="0.25">
      <c r="A7" s="15" t="s">
        <v>5</v>
      </c>
      <c r="B7" s="16">
        <v>133191</v>
      </c>
      <c r="C7" s="59">
        <v>0.02</v>
      </c>
      <c r="D7" s="17">
        <v>325</v>
      </c>
      <c r="E7" s="67">
        <v>125.95</v>
      </c>
      <c r="F7" s="43">
        <v>125.95</v>
      </c>
      <c r="G7" s="56">
        <v>125.95</v>
      </c>
      <c r="H7" s="15">
        <f t="shared" si="0"/>
        <v>0</v>
      </c>
      <c r="I7" s="17">
        <f t="shared" si="1"/>
        <v>0</v>
      </c>
      <c r="J7" s="18">
        <f t="shared" si="2"/>
        <v>133191</v>
      </c>
    </row>
    <row r="8" spans="1:10" ht="13.95" hidden="1" customHeight="1" x14ac:dyDescent="0.25">
      <c r="A8" s="15" t="s">
        <v>5</v>
      </c>
      <c r="B8" s="16">
        <v>133109</v>
      </c>
      <c r="C8" s="59">
        <v>0.02</v>
      </c>
      <c r="D8" s="17">
        <v>351</v>
      </c>
      <c r="E8" s="67">
        <v>125.69</v>
      </c>
      <c r="F8" s="43">
        <v>125.69</v>
      </c>
      <c r="G8" s="56">
        <v>125.69</v>
      </c>
      <c r="H8" s="15">
        <f t="shared" si="0"/>
        <v>0</v>
      </c>
      <c r="I8" s="17">
        <f t="shared" si="1"/>
        <v>0</v>
      </c>
      <c r="J8" s="18">
        <f t="shared" si="2"/>
        <v>133109</v>
      </c>
    </row>
    <row r="9" spans="1:10" ht="13.95" hidden="1" customHeight="1" x14ac:dyDescent="0.25">
      <c r="A9" s="15" t="s">
        <v>5</v>
      </c>
      <c r="B9" s="16">
        <v>132955</v>
      </c>
      <c r="C9" s="59">
        <v>0.02</v>
      </c>
      <c r="D9" s="17">
        <v>389</v>
      </c>
      <c r="E9" s="67">
        <v>125.67</v>
      </c>
      <c r="F9" s="43">
        <v>125.67</v>
      </c>
      <c r="G9" s="56">
        <v>125.67</v>
      </c>
      <c r="H9" s="15">
        <f t="shared" si="0"/>
        <v>0</v>
      </c>
      <c r="I9" s="17">
        <f t="shared" si="1"/>
        <v>0</v>
      </c>
      <c r="J9" s="18">
        <f t="shared" si="2"/>
        <v>132955</v>
      </c>
    </row>
    <row r="10" spans="1:10" ht="13.95" hidden="1" customHeight="1" x14ac:dyDescent="0.25">
      <c r="A10" s="15" t="s">
        <v>5</v>
      </c>
      <c r="B10" s="16">
        <v>132898</v>
      </c>
      <c r="C10" s="59">
        <v>0.02</v>
      </c>
      <c r="D10" s="17" t="s">
        <v>9</v>
      </c>
      <c r="E10" s="102"/>
      <c r="F10" s="102"/>
      <c r="G10" s="102"/>
      <c r="H10" s="19"/>
      <c r="I10" s="18"/>
      <c r="J10" s="18">
        <f t="shared" si="2"/>
        <v>132898</v>
      </c>
    </row>
    <row r="11" spans="1:10" ht="13.95" hidden="1" customHeight="1" x14ac:dyDescent="0.25">
      <c r="A11" s="15" t="s">
        <v>5</v>
      </c>
      <c r="B11" s="16">
        <v>132844</v>
      </c>
      <c r="C11" s="59">
        <v>0.02</v>
      </c>
      <c r="D11" s="17">
        <v>389</v>
      </c>
      <c r="E11" s="67">
        <v>125.14</v>
      </c>
      <c r="F11" s="43">
        <v>125.14</v>
      </c>
      <c r="G11" s="56">
        <v>125.14</v>
      </c>
      <c r="H11" s="15">
        <f>F11-E11</f>
        <v>0</v>
      </c>
      <c r="I11" s="17">
        <f>G11-E11</f>
        <v>0</v>
      </c>
      <c r="J11" s="18">
        <f t="shared" si="2"/>
        <v>132844</v>
      </c>
    </row>
    <row r="12" spans="1:10" ht="13.95" hidden="1" customHeight="1" x14ac:dyDescent="0.25">
      <c r="A12" s="15" t="s">
        <v>5</v>
      </c>
      <c r="B12" s="16">
        <v>132744</v>
      </c>
      <c r="C12" s="59">
        <v>0.02</v>
      </c>
      <c r="D12" s="17">
        <v>467</v>
      </c>
      <c r="E12" s="67">
        <v>125.1</v>
      </c>
      <c r="F12" s="43">
        <v>125.1</v>
      </c>
      <c r="G12" s="56">
        <v>125.1</v>
      </c>
      <c r="H12" s="15">
        <f>F12-E12</f>
        <v>0</v>
      </c>
      <c r="I12" s="17">
        <f>G12-E12</f>
        <v>0</v>
      </c>
      <c r="J12" s="18">
        <f t="shared" si="2"/>
        <v>132744</v>
      </c>
    </row>
    <row r="13" spans="1:10" ht="13.95" hidden="1" customHeight="1" x14ac:dyDescent="0.25">
      <c r="A13" s="15" t="s">
        <v>5</v>
      </c>
      <c r="B13" s="16">
        <v>131721</v>
      </c>
      <c r="C13" s="59">
        <v>0.02</v>
      </c>
      <c r="D13" s="17">
        <v>491</v>
      </c>
      <c r="E13" s="67">
        <v>124.86</v>
      </c>
      <c r="F13" s="43">
        <v>124.86</v>
      </c>
      <c r="G13" s="56">
        <v>124.86</v>
      </c>
      <c r="H13" s="15">
        <f>F13-E13</f>
        <v>0</v>
      </c>
      <c r="I13" s="17">
        <f>G13-E13</f>
        <v>0</v>
      </c>
      <c r="J13" s="18">
        <f t="shared" si="2"/>
        <v>131721</v>
      </c>
    </row>
    <row r="14" spans="1:10" ht="13.95" hidden="1" customHeight="1" x14ac:dyDescent="0.25">
      <c r="A14" s="15" t="s">
        <v>5</v>
      </c>
      <c r="B14" s="16">
        <v>131453</v>
      </c>
      <c r="C14" s="59">
        <v>0.02</v>
      </c>
      <c r="D14" s="17">
        <v>501</v>
      </c>
      <c r="E14" s="67">
        <v>124.81</v>
      </c>
      <c r="F14" s="43">
        <v>124.81</v>
      </c>
      <c r="G14" s="56">
        <v>124.81</v>
      </c>
      <c r="H14" s="15">
        <f>F14-E14</f>
        <v>0</v>
      </c>
      <c r="I14" s="17">
        <f>G14-E14</f>
        <v>0</v>
      </c>
      <c r="J14" s="18">
        <f t="shared" si="2"/>
        <v>131453</v>
      </c>
    </row>
    <row r="15" spans="1:10" ht="13.95" hidden="1" customHeight="1" x14ac:dyDescent="0.25">
      <c r="A15" s="15" t="s">
        <v>5</v>
      </c>
      <c r="B15" s="16">
        <v>131442.5</v>
      </c>
      <c r="C15" s="59">
        <v>0.02</v>
      </c>
      <c r="D15" s="17" t="s">
        <v>9</v>
      </c>
      <c r="E15" s="102"/>
      <c r="F15" s="102"/>
      <c r="G15" s="102"/>
      <c r="H15" s="19"/>
      <c r="I15" s="18"/>
      <c r="J15" s="18">
        <f t="shared" si="2"/>
        <v>131442.5</v>
      </c>
    </row>
    <row r="16" spans="1:10" ht="15" hidden="1" customHeight="1" x14ac:dyDescent="0.25">
      <c r="A16" s="15" t="s">
        <v>5</v>
      </c>
      <c r="B16" s="16">
        <v>131432</v>
      </c>
      <c r="C16" s="59">
        <v>0.02</v>
      </c>
      <c r="D16" s="17">
        <v>501</v>
      </c>
      <c r="E16" s="67">
        <v>124.79</v>
      </c>
      <c r="F16" s="43">
        <v>124.79</v>
      </c>
      <c r="G16" s="56">
        <v>124.79</v>
      </c>
      <c r="H16" s="15">
        <f>F16-E16</f>
        <v>0</v>
      </c>
      <c r="I16" s="17">
        <f t="shared" ref="I16:I21" si="3">G16-E16</f>
        <v>0</v>
      </c>
      <c r="J16" s="18">
        <f t="shared" si="2"/>
        <v>131432</v>
      </c>
    </row>
    <row r="17" spans="1:10" ht="15" hidden="1" customHeight="1" x14ac:dyDescent="0.25">
      <c r="A17" s="15" t="s">
        <v>5</v>
      </c>
      <c r="B17" s="16">
        <v>131331</v>
      </c>
      <c r="C17" s="59">
        <v>0.02</v>
      </c>
      <c r="D17" s="17">
        <v>545</v>
      </c>
      <c r="E17" s="67">
        <v>124.77</v>
      </c>
      <c r="F17" s="43">
        <v>124.77</v>
      </c>
      <c r="G17" s="56">
        <v>124.77</v>
      </c>
      <c r="H17" s="15">
        <f>F17-E17</f>
        <v>0</v>
      </c>
      <c r="I17" s="17">
        <f t="shared" si="3"/>
        <v>0</v>
      </c>
      <c r="J17" s="18">
        <f t="shared" si="2"/>
        <v>131331</v>
      </c>
    </row>
    <row r="18" spans="1:10" ht="15" hidden="1" customHeight="1" x14ac:dyDescent="0.25">
      <c r="A18" s="15" t="s">
        <v>5</v>
      </c>
      <c r="B18" s="16">
        <v>130861</v>
      </c>
      <c r="C18" s="59">
        <v>0.02</v>
      </c>
      <c r="D18" s="17">
        <v>545</v>
      </c>
      <c r="E18" s="67">
        <v>124.71</v>
      </c>
      <c r="F18" s="43">
        <v>124.71</v>
      </c>
      <c r="G18" s="56">
        <v>124.71</v>
      </c>
      <c r="H18" s="15">
        <f t="shared" ref="H18:H81" si="4">F18-E18</f>
        <v>0</v>
      </c>
      <c r="I18" s="17">
        <f t="shared" si="3"/>
        <v>0</v>
      </c>
      <c r="J18" s="18">
        <f t="shared" si="2"/>
        <v>130861</v>
      </c>
    </row>
    <row r="19" spans="1:10" ht="15" hidden="1" customHeight="1" x14ac:dyDescent="0.25">
      <c r="A19" s="15" t="s">
        <v>5</v>
      </c>
      <c r="B19" s="16">
        <v>129818</v>
      </c>
      <c r="C19" s="59">
        <v>0.02</v>
      </c>
      <c r="D19" s="17">
        <v>1682</v>
      </c>
      <c r="E19" s="67">
        <v>124.24</v>
      </c>
      <c r="F19" s="43">
        <v>124.24</v>
      </c>
      <c r="G19" s="56">
        <v>124.24</v>
      </c>
      <c r="H19" s="15">
        <f t="shared" si="4"/>
        <v>0</v>
      </c>
      <c r="I19" s="17">
        <f t="shared" si="3"/>
        <v>0</v>
      </c>
      <c r="J19" s="18">
        <f t="shared" si="2"/>
        <v>129818</v>
      </c>
    </row>
    <row r="20" spans="1:10" ht="15" hidden="1" customHeight="1" x14ac:dyDescent="0.25">
      <c r="A20" s="15" t="s">
        <v>5</v>
      </c>
      <c r="B20" s="16">
        <v>128748</v>
      </c>
      <c r="C20" s="59">
        <v>0.02</v>
      </c>
      <c r="D20" s="17">
        <v>1745</v>
      </c>
      <c r="E20" s="67">
        <v>123.64</v>
      </c>
      <c r="F20" s="43">
        <v>123.64</v>
      </c>
      <c r="G20" s="56">
        <v>123.64</v>
      </c>
      <c r="H20" s="15">
        <f t="shared" si="4"/>
        <v>0</v>
      </c>
      <c r="I20" s="17">
        <f t="shared" si="3"/>
        <v>0</v>
      </c>
      <c r="J20" s="18">
        <f t="shared" si="2"/>
        <v>128748</v>
      </c>
    </row>
    <row r="21" spans="1:10" ht="15" hidden="1" customHeight="1" x14ac:dyDescent="0.25">
      <c r="A21" s="15" t="s">
        <v>5</v>
      </c>
      <c r="B21" s="16">
        <v>128646</v>
      </c>
      <c r="C21" s="59">
        <v>0.02</v>
      </c>
      <c r="D21" s="17">
        <v>1745</v>
      </c>
      <c r="E21" s="67">
        <v>123.52</v>
      </c>
      <c r="F21" s="43">
        <v>123.52</v>
      </c>
      <c r="G21" s="56">
        <v>123.52</v>
      </c>
      <c r="H21" s="15">
        <f t="shared" si="4"/>
        <v>0</v>
      </c>
      <c r="I21" s="17">
        <f t="shared" si="3"/>
        <v>0</v>
      </c>
      <c r="J21" s="18">
        <f t="shared" si="2"/>
        <v>128646</v>
      </c>
    </row>
    <row r="22" spans="1:10" ht="15" hidden="1" customHeight="1" x14ac:dyDescent="0.25">
      <c r="A22" s="15" t="s">
        <v>5</v>
      </c>
      <c r="B22" s="16">
        <v>128595</v>
      </c>
      <c r="C22" s="59">
        <v>0.02</v>
      </c>
      <c r="D22" s="17" t="s">
        <v>9</v>
      </c>
      <c r="E22" s="102"/>
      <c r="F22" s="102"/>
      <c r="G22" s="102"/>
      <c r="H22" s="19"/>
      <c r="I22" s="18"/>
      <c r="J22" s="18">
        <f t="shared" si="2"/>
        <v>128595</v>
      </c>
    </row>
    <row r="23" spans="1:10" ht="15" hidden="1" customHeight="1" x14ac:dyDescent="0.25">
      <c r="A23" s="15" t="s">
        <v>5</v>
      </c>
      <c r="B23" s="16">
        <v>128540</v>
      </c>
      <c r="C23" s="59">
        <v>0.02</v>
      </c>
      <c r="D23" s="17">
        <v>1745</v>
      </c>
      <c r="E23" s="67">
        <v>123.44</v>
      </c>
      <c r="F23" s="43">
        <v>123.44</v>
      </c>
      <c r="G23" s="56">
        <v>123.44</v>
      </c>
      <c r="H23" s="15">
        <f t="shared" si="4"/>
        <v>0</v>
      </c>
      <c r="I23" s="17">
        <f t="shared" ref="I23:I28" si="5">G23-E23</f>
        <v>0</v>
      </c>
      <c r="J23" s="18">
        <f t="shared" si="2"/>
        <v>128540</v>
      </c>
    </row>
    <row r="24" spans="1:10" ht="15" hidden="1" customHeight="1" x14ac:dyDescent="0.25">
      <c r="A24" s="15" t="s">
        <v>5</v>
      </c>
      <c r="B24" s="16">
        <v>128236</v>
      </c>
      <c r="C24" s="59">
        <v>0.02</v>
      </c>
      <c r="D24" s="17">
        <v>1867</v>
      </c>
      <c r="E24" s="67">
        <v>123.31</v>
      </c>
      <c r="F24" s="43">
        <v>123.31</v>
      </c>
      <c r="G24" s="56">
        <v>123.31</v>
      </c>
      <c r="H24" s="15">
        <f t="shared" si="4"/>
        <v>0</v>
      </c>
      <c r="I24" s="17">
        <f t="shared" si="5"/>
        <v>0</v>
      </c>
      <c r="J24" s="18">
        <f t="shared" si="2"/>
        <v>128236</v>
      </c>
    </row>
    <row r="25" spans="1:10" ht="15" hidden="1" customHeight="1" x14ac:dyDescent="0.25">
      <c r="A25" s="15" t="s">
        <v>5</v>
      </c>
      <c r="B25" s="16">
        <v>127300</v>
      </c>
      <c r="C25" s="59">
        <v>0.02</v>
      </c>
      <c r="D25" s="17">
        <v>2023</v>
      </c>
      <c r="E25" s="67">
        <v>122.93</v>
      </c>
      <c r="F25" s="43">
        <v>122.93</v>
      </c>
      <c r="G25" s="56">
        <v>122.93</v>
      </c>
      <c r="H25" s="15">
        <f t="shared" si="4"/>
        <v>0</v>
      </c>
      <c r="I25" s="17">
        <f t="shared" si="5"/>
        <v>0</v>
      </c>
      <c r="J25" s="18">
        <f t="shared" si="2"/>
        <v>127300</v>
      </c>
    </row>
    <row r="26" spans="1:10" ht="15" hidden="1" customHeight="1" x14ac:dyDescent="0.25">
      <c r="A26" s="15" t="s">
        <v>5</v>
      </c>
      <c r="B26" s="16">
        <v>126183</v>
      </c>
      <c r="C26" s="59">
        <v>0.02</v>
      </c>
      <c r="D26" s="17">
        <v>2115</v>
      </c>
      <c r="E26" s="67">
        <v>122.39</v>
      </c>
      <c r="F26" s="43">
        <v>122.39</v>
      </c>
      <c r="G26" s="56">
        <v>122.39</v>
      </c>
      <c r="H26" s="15">
        <f t="shared" si="4"/>
        <v>0</v>
      </c>
      <c r="I26" s="17">
        <f t="shared" si="5"/>
        <v>0</v>
      </c>
      <c r="J26" s="18">
        <f t="shared" si="2"/>
        <v>126183</v>
      </c>
    </row>
    <row r="27" spans="1:10" ht="15" hidden="1" customHeight="1" x14ac:dyDescent="0.25">
      <c r="A27" s="15" t="s">
        <v>5</v>
      </c>
      <c r="B27" s="16">
        <v>125563</v>
      </c>
      <c r="C27" s="59">
        <v>0.02</v>
      </c>
      <c r="D27" s="17">
        <v>2233</v>
      </c>
      <c r="E27" s="67">
        <v>122.1</v>
      </c>
      <c r="F27" s="43">
        <v>122.1</v>
      </c>
      <c r="G27" s="56">
        <v>122.1</v>
      </c>
      <c r="H27" s="15">
        <f t="shared" si="4"/>
        <v>0</v>
      </c>
      <c r="I27" s="17">
        <f t="shared" si="5"/>
        <v>0</v>
      </c>
      <c r="J27" s="18">
        <f t="shared" si="2"/>
        <v>125563</v>
      </c>
    </row>
    <row r="28" spans="1:10" ht="15" hidden="1" customHeight="1" x14ac:dyDescent="0.25">
      <c r="A28" s="15" t="s">
        <v>5</v>
      </c>
      <c r="B28" s="16">
        <v>125461</v>
      </c>
      <c r="C28" s="59">
        <v>0.02</v>
      </c>
      <c r="D28" s="17">
        <v>2233</v>
      </c>
      <c r="E28" s="67">
        <v>122.06</v>
      </c>
      <c r="F28" s="43">
        <v>122.06</v>
      </c>
      <c r="G28" s="56">
        <v>122.06</v>
      </c>
      <c r="H28" s="15">
        <f t="shared" si="4"/>
        <v>0</v>
      </c>
      <c r="I28" s="17">
        <f t="shared" si="5"/>
        <v>0</v>
      </c>
      <c r="J28" s="18">
        <f t="shared" si="2"/>
        <v>125461</v>
      </c>
    </row>
    <row r="29" spans="1:10" ht="15" hidden="1" customHeight="1" x14ac:dyDescent="0.25">
      <c r="A29" s="15" t="s">
        <v>5</v>
      </c>
      <c r="B29" s="16">
        <v>125405</v>
      </c>
      <c r="C29" s="59">
        <v>0.02</v>
      </c>
      <c r="D29" s="17" t="s">
        <v>9</v>
      </c>
      <c r="E29" s="102"/>
      <c r="F29" s="102"/>
      <c r="G29" s="102"/>
      <c r="H29" s="19"/>
      <c r="I29" s="18"/>
      <c r="J29" s="18">
        <f t="shared" si="2"/>
        <v>125405</v>
      </c>
    </row>
    <row r="30" spans="1:10" ht="15" hidden="1" customHeight="1" x14ac:dyDescent="0.25">
      <c r="A30" s="15" t="s">
        <v>5</v>
      </c>
      <c r="B30" s="16">
        <v>125344</v>
      </c>
      <c r="C30" s="59">
        <v>0.02</v>
      </c>
      <c r="D30" s="17">
        <v>2233</v>
      </c>
      <c r="E30" s="67">
        <v>121.98</v>
      </c>
      <c r="F30" s="43">
        <v>121.98</v>
      </c>
      <c r="G30" s="56">
        <v>121.98</v>
      </c>
      <c r="H30" s="15">
        <f t="shared" si="4"/>
        <v>0</v>
      </c>
      <c r="I30" s="17">
        <f>G30-E30</f>
        <v>0</v>
      </c>
      <c r="J30" s="18">
        <f t="shared" si="2"/>
        <v>125344</v>
      </c>
    </row>
    <row r="31" spans="1:10" ht="15" hidden="1" customHeight="1" x14ac:dyDescent="0.25">
      <c r="A31" s="15" t="s">
        <v>5</v>
      </c>
      <c r="B31" s="16">
        <v>125237</v>
      </c>
      <c r="C31" s="59">
        <v>0.02</v>
      </c>
      <c r="D31" s="17">
        <v>2233</v>
      </c>
      <c r="E31" s="67">
        <v>121.88</v>
      </c>
      <c r="F31" s="43">
        <v>121.88</v>
      </c>
      <c r="G31" s="56">
        <v>121.88</v>
      </c>
      <c r="H31" s="15">
        <f t="shared" si="4"/>
        <v>0</v>
      </c>
      <c r="I31" s="17">
        <f>G31-E31</f>
        <v>0</v>
      </c>
      <c r="J31" s="18">
        <f t="shared" si="2"/>
        <v>125237</v>
      </c>
    </row>
    <row r="32" spans="1:10" ht="15" hidden="1" customHeight="1" x14ac:dyDescent="0.25">
      <c r="A32" s="15" t="s">
        <v>5</v>
      </c>
      <c r="B32" s="16">
        <v>125059</v>
      </c>
      <c r="C32" s="59">
        <v>0.02</v>
      </c>
      <c r="D32" s="17">
        <v>2233</v>
      </c>
      <c r="E32" s="67">
        <v>121.79</v>
      </c>
      <c r="F32" s="43">
        <v>121.79</v>
      </c>
      <c r="G32" s="56">
        <v>121.79</v>
      </c>
      <c r="H32" s="15">
        <f t="shared" si="4"/>
        <v>0</v>
      </c>
      <c r="I32" s="17">
        <f>G32-E32</f>
        <v>0</v>
      </c>
      <c r="J32" s="18">
        <f t="shared" si="2"/>
        <v>125059</v>
      </c>
    </row>
    <row r="33" spans="1:10" ht="15" hidden="1" customHeight="1" x14ac:dyDescent="0.25">
      <c r="A33" s="15" t="s">
        <v>5</v>
      </c>
      <c r="B33" s="16">
        <v>124956</v>
      </c>
      <c r="C33" s="59">
        <v>0.02</v>
      </c>
      <c r="D33" s="17">
        <v>2233</v>
      </c>
      <c r="E33" s="67">
        <v>121.74</v>
      </c>
      <c r="F33" s="43">
        <v>121.74</v>
      </c>
      <c r="G33" s="56">
        <v>121.74</v>
      </c>
      <c r="H33" s="15">
        <f t="shared" si="4"/>
        <v>0</v>
      </c>
      <c r="I33" s="17">
        <f>G33-E33</f>
        <v>0</v>
      </c>
      <c r="J33" s="18">
        <f t="shared" si="2"/>
        <v>124956</v>
      </c>
    </row>
    <row r="34" spans="1:10" ht="15" hidden="1" customHeight="1" x14ac:dyDescent="0.25">
      <c r="A34" s="15" t="s">
        <v>5</v>
      </c>
      <c r="B34" s="16">
        <v>124943.5</v>
      </c>
      <c r="C34" s="59">
        <v>0.02</v>
      </c>
      <c r="D34" s="17" t="s">
        <v>9</v>
      </c>
      <c r="E34" s="102"/>
      <c r="F34" s="102"/>
      <c r="G34" s="102"/>
      <c r="H34" s="19"/>
      <c r="I34" s="18"/>
      <c r="J34" s="18">
        <f t="shared" si="2"/>
        <v>124943.5</v>
      </c>
    </row>
    <row r="35" spans="1:10" ht="15" hidden="1" customHeight="1" x14ac:dyDescent="0.25">
      <c r="A35" s="15" t="s">
        <v>5</v>
      </c>
      <c r="B35" s="16">
        <v>124931</v>
      </c>
      <c r="C35" s="59">
        <v>0.02</v>
      </c>
      <c r="D35" s="17">
        <v>2233</v>
      </c>
      <c r="E35" s="67">
        <v>121.56</v>
      </c>
      <c r="F35" s="43">
        <v>121.56</v>
      </c>
      <c r="G35" s="56">
        <v>121.56</v>
      </c>
      <c r="H35" s="15">
        <f t="shared" si="4"/>
        <v>0</v>
      </c>
      <c r="I35" s="17">
        <f t="shared" ref="I35:I40" si="6">G35-E35</f>
        <v>0</v>
      </c>
      <c r="J35" s="18">
        <f t="shared" si="2"/>
        <v>124931</v>
      </c>
    </row>
    <row r="36" spans="1:10" ht="15" hidden="1" customHeight="1" x14ac:dyDescent="0.25">
      <c r="A36" s="15" t="s">
        <v>5</v>
      </c>
      <c r="B36" s="16">
        <v>124809</v>
      </c>
      <c r="C36" s="59">
        <v>0.02</v>
      </c>
      <c r="D36" s="17">
        <v>2309</v>
      </c>
      <c r="E36" s="67">
        <v>121.51</v>
      </c>
      <c r="F36" s="43">
        <v>121.51</v>
      </c>
      <c r="G36" s="56">
        <v>121.51</v>
      </c>
      <c r="H36" s="15">
        <f t="shared" si="4"/>
        <v>0</v>
      </c>
      <c r="I36" s="17">
        <f t="shared" si="6"/>
        <v>0</v>
      </c>
      <c r="J36" s="18">
        <f t="shared" si="2"/>
        <v>124809</v>
      </c>
    </row>
    <row r="37" spans="1:10" ht="15" hidden="1" customHeight="1" x14ac:dyDescent="0.25">
      <c r="A37" s="15" t="s">
        <v>5</v>
      </c>
      <c r="B37" s="16">
        <v>124344</v>
      </c>
      <c r="C37" s="59">
        <v>0.02</v>
      </c>
      <c r="D37" s="17">
        <v>2446</v>
      </c>
      <c r="E37" s="67">
        <v>121.28</v>
      </c>
      <c r="F37" s="43">
        <v>121.28</v>
      </c>
      <c r="G37" s="56">
        <v>121.28</v>
      </c>
      <c r="H37" s="15">
        <f t="shared" si="4"/>
        <v>0</v>
      </c>
      <c r="I37" s="17">
        <f t="shared" si="6"/>
        <v>0</v>
      </c>
      <c r="J37" s="18">
        <f t="shared" si="2"/>
        <v>124344</v>
      </c>
    </row>
    <row r="38" spans="1:10" ht="15" hidden="1" customHeight="1" x14ac:dyDescent="0.25">
      <c r="A38" s="15" t="s">
        <v>5</v>
      </c>
      <c r="B38" s="16">
        <v>123541</v>
      </c>
      <c r="C38" s="59">
        <v>0.02</v>
      </c>
      <c r="D38" s="17">
        <v>2595</v>
      </c>
      <c r="E38" s="67">
        <v>121.05</v>
      </c>
      <c r="F38" s="43">
        <v>121.05</v>
      </c>
      <c r="G38" s="56">
        <v>121.05</v>
      </c>
      <c r="H38" s="15">
        <f t="shared" si="4"/>
        <v>0</v>
      </c>
      <c r="I38" s="17">
        <f t="shared" si="6"/>
        <v>0</v>
      </c>
      <c r="J38" s="18">
        <f t="shared" si="2"/>
        <v>123541</v>
      </c>
    </row>
    <row r="39" spans="1:10" ht="15" hidden="1" customHeight="1" x14ac:dyDescent="0.25">
      <c r="A39" s="15" t="s">
        <v>5</v>
      </c>
      <c r="B39" s="16">
        <v>122719</v>
      </c>
      <c r="C39" s="59">
        <v>0.02</v>
      </c>
      <c r="D39" s="17">
        <v>2656</v>
      </c>
      <c r="E39" s="67">
        <v>120.69</v>
      </c>
      <c r="F39" s="43">
        <v>120.69</v>
      </c>
      <c r="G39" s="56">
        <v>120.69</v>
      </c>
      <c r="H39" s="15">
        <f t="shared" si="4"/>
        <v>0</v>
      </c>
      <c r="I39" s="17">
        <f t="shared" si="6"/>
        <v>0</v>
      </c>
      <c r="J39" s="18">
        <f t="shared" si="2"/>
        <v>122719</v>
      </c>
    </row>
    <row r="40" spans="1:10" ht="15" hidden="1" customHeight="1" x14ac:dyDescent="0.25">
      <c r="A40" s="15" t="s">
        <v>5</v>
      </c>
      <c r="B40" s="16">
        <v>122616</v>
      </c>
      <c r="C40" s="59">
        <v>0.02</v>
      </c>
      <c r="D40" s="17">
        <v>2656</v>
      </c>
      <c r="E40" s="67">
        <v>120.57</v>
      </c>
      <c r="F40" s="43">
        <v>120.57</v>
      </c>
      <c r="G40" s="56">
        <v>120.57</v>
      </c>
      <c r="H40" s="15">
        <f t="shared" si="4"/>
        <v>0</v>
      </c>
      <c r="I40" s="17">
        <f t="shared" si="6"/>
        <v>0</v>
      </c>
      <c r="J40" s="18">
        <f t="shared" si="2"/>
        <v>122616</v>
      </c>
    </row>
    <row r="41" spans="1:10" ht="15" hidden="1" customHeight="1" x14ac:dyDescent="0.25">
      <c r="A41" s="15" t="s">
        <v>5</v>
      </c>
      <c r="B41" s="16">
        <v>122558</v>
      </c>
      <c r="C41" s="59">
        <v>0.02</v>
      </c>
      <c r="D41" s="17" t="s">
        <v>9</v>
      </c>
      <c r="E41" s="102"/>
      <c r="F41" s="102"/>
      <c r="G41" s="102"/>
      <c r="H41" s="19"/>
      <c r="I41" s="18"/>
      <c r="J41" s="18">
        <f t="shared" si="2"/>
        <v>122558</v>
      </c>
    </row>
    <row r="42" spans="1:10" ht="15" hidden="1" customHeight="1" x14ac:dyDescent="0.25">
      <c r="A42" s="15" t="s">
        <v>5</v>
      </c>
      <c r="B42" s="16">
        <v>122498</v>
      </c>
      <c r="C42" s="59">
        <v>0.02</v>
      </c>
      <c r="D42" s="17">
        <v>2656</v>
      </c>
      <c r="E42" s="67">
        <v>120.32</v>
      </c>
      <c r="F42" s="43">
        <v>120.32</v>
      </c>
      <c r="G42" s="56">
        <v>120.32</v>
      </c>
      <c r="H42" s="15">
        <f t="shared" si="4"/>
        <v>0</v>
      </c>
      <c r="I42" s="17">
        <f t="shared" ref="I42:I51" si="7">G42-E42</f>
        <v>0</v>
      </c>
      <c r="J42" s="18">
        <f t="shared" si="2"/>
        <v>122498</v>
      </c>
    </row>
    <row r="43" spans="1:10" ht="15" hidden="1" customHeight="1" x14ac:dyDescent="0.25">
      <c r="A43" s="15" t="s">
        <v>5</v>
      </c>
      <c r="B43" s="16">
        <v>122396</v>
      </c>
      <c r="C43" s="59">
        <v>0.02</v>
      </c>
      <c r="D43" s="17">
        <v>2783</v>
      </c>
      <c r="E43" s="67">
        <v>120.28</v>
      </c>
      <c r="F43" s="43">
        <v>120.28</v>
      </c>
      <c r="G43" s="56">
        <v>120.28</v>
      </c>
      <c r="H43" s="15">
        <f t="shared" si="4"/>
        <v>0</v>
      </c>
      <c r="I43" s="17">
        <f t="shared" si="7"/>
        <v>0</v>
      </c>
      <c r="J43" s="18">
        <f t="shared" si="2"/>
        <v>122396</v>
      </c>
    </row>
    <row r="44" spans="1:10" ht="15" hidden="1" customHeight="1" x14ac:dyDescent="0.25">
      <c r="A44" s="15" t="s">
        <v>5</v>
      </c>
      <c r="B44" s="16">
        <v>121745</v>
      </c>
      <c r="C44" s="59">
        <v>0.02</v>
      </c>
      <c r="D44" s="17">
        <v>2934</v>
      </c>
      <c r="E44" s="67">
        <v>120.06</v>
      </c>
      <c r="F44" s="43">
        <v>120.06</v>
      </c>
      <c r="G44" s="56">
        <v>120.06</v>
      </c>
      <c r="H44" s="15">
        <f t="shared" si="4"/>
        <v>0</v>
      </c>
      <c r="I44" s="17">
        <f t="shared" si="7"/>
        <v>0</v>
      </c>
      <c r="J44" s="18">
        <f t="shared" si="2"/>
        <v>121745</v>
      </c>
    </row>
    <row r="45" spans="1:10" ht="15" hidden="1" customHeight="1" x14ac:dyDescent="0.25">
      <c r="A45" s="15" t="s">
        <v>5</v>
      </c>
      <c r="B45" s="16">
        <v>121010</v>
      </c>
      <c r="C45" s="59">
        <v>0.02</v>
      </c>
      <c r="D45" s="17">
        <v>2934</v>
      </c>
      <c r="E45" s="67">
        <v>119.85</v>
      </c>
      <c r="F45" s="43">
        <v>119.85</v>
      </c>
      <c r="G45" s="56">
        <v>119.85</v>
      </c>
      <c r="H45" s="15">
        <f t="shared" si="4"/>
        <v>0</v>
      </c>
      <c r="I45" s="17">
        <f t="shared" si="7"/>
        <v>0</v>
      </c>
      <c r="J45" s="18">
        <f t="shared" si="2"/>
        <v>121010</v>
      </c>
    </row>
    <row r="46" spans="1:10" ht="15" hidden="1" customHeight="1" x14ac:dyDescent="0.25">
      <c r="A46" s="15" t="s">
        <v>5</v>
      </c>
      <c r="B46" s="16">
        <v>120253</v>
      </c>
      <c r="C46" s="59">
        <v>0.02</v>
      </c>
      <c r="D46" s="17">
        <v>4663</v>
      </c>
      <c r="E46" s="67">
        <v>119.38</v>
      </c>
      <c r="F46" s="43">
        <v>119.38</v>
      </c>
      <c r="G46" s="56">
        <v>119.38</v>
      </c>
      <c r="H46" s="15">
        <f t="shared" si="4"/>
        <v>0</v>
      </c>
      <c r="I46" s="17">
        <f t="shared" si="7"/>
        <v>0</v>
      </c>
      <c r="J46" s="18">
        <f t="shared" si="2"/>
        <v>120253</v>
      </c>
    </row>
    <row r="47" spans="1:10" ht="15" hidden="1" customHeight="1" x14ac:dyDescent="0.25">
      <c r="A47" s="15" t="s">
        <v>5</v>
      </c>
      <c r="B47" s="16">
        <v>119390</v>
      </c>
      <c r="C47" s="59">
        <v>0.02</v>
      </c>
      <c r="D47" s="17">
        <v>4663</v>
      </c>
      <c r="E47" s="67">
        <v>118.77</v>
      </c>
      <c r="F47" s="43">
        <v>118.77</v>
      </c>
      <c r="G47" s="56">
        <v>118.77</v>
      </c>
      <c r="H47" s="15">
        <f t="shared" si="4"/>
        <v>0</v>
      </c>
      <c r="I47" s="17">
        <f t="shared" si="7"/>
        <v>0</v>
      </c>
      <c r="J47" s="18">
        <f t="shared" si="2"/>
        <v>119390</v>
      </c>
    </row>
    <row r="48" spans="1:10" ht="15" hidden="1" customHeight="1" x14ac:dyDescent="0.25">
      <c r="A48" s="15" t="s">
        <v>5</v>
      </c>
      <c r="B48" s="16">
        <v>118660</v>
      </c>
      <c r="C48" s="59">
        <v>0.02</v>
      </c>
      <c r="D48" s="17">
        <v>4997</v>
      </c>
      <c r="E48" s="67">
        <v>118.24</v>
      </c>
      <c r="F48" s="43">
        <v>118.24</v>
      </c>
      <c r="G48" s="56">
        <v>118.24</v>
      </c>
      <c r="H48" s="15">
        <f t="shared" si="4"/>
        <v>0</v>
      </c>
      <c r="I48" s="17">
        <f t="shared" si="7"/>
        <v>0</v>
      </c>
      <c r="J48" s="18">
        <f t="shared" si="2"/>
        <v>118660</v>
      </c>
    </row>
    <row r="49" spans="1:10" ht="15" hidden="1" customHeight="1" x14ac:dyDescent="0.25">
      <c r="A49" s="15" t="s">
        <v>5</v>
      </c>
      <c r="B49" s="16">
        <v>117779</v>
      </c>
      <c r="C49" s="59">
        <v>0.02</v>
      </c>
      <c r="D49" s="17">
        <v>5413</v>
      </c>
      <c r="E49" s="67">
        <v>117.18</v>
      </c>
      <c r="F49" s="43">
        <v>117.18</v>
      </c>
      <c r="G49" s="56">
        <v>117.18</v>
      </c>
      <c r="H49" s="15">
        <f t="shared" si="4"/>
        <v>0</v>
      </c>
      <c r="I49" s="17">
        <f t="shared" si="7"/>
        <v>0</v>
      </c>
      <c r="J49" s="18">
        <f t="shared" si="2"/>
        <v>117779</v>
      </c>
    </row>
    <row r="50" spans="1:10" ht="15" hidden="1" customHeight="1" x14ac:dyDescent="0.25">
      <c r="A50" s="15" t="s">
        <v>5</v>
      </c>
      <c r="B50" s="16">
        <v>116759</v>
      </c>
      <c r="C50" s="59">
        <v>0.02</v>
      </c>
      <c r="D50" s="17">
        <v>5447</v>
      </c>
      <c r="E50" s="67">
        <v>115.73</v>
      </c>
      <c r="F50" s="43">
        <v>115.73</v>
      </c>
      <c r="G50" s="56">
        <v>115.73</v>
      </c>
      <c r="H50" s="15">
        <f t="shared" si="4"/>
        <v>0</v>
      </c>
      <c r="I50" s="17">
        <f t="shared" si="7"/>
        <v>0</v>
      </c>
      <c r="J50" s="18">
        <f t="shared" si="2"/>
        <v>116759</v>
      </c>
    </row>
    <row r="51" spans="1:10" ht="15" hidden="1" customHeight="1" x14ac:dyDescent="0.25">
      <c r="A51" s="15" t="s">
        <v>5</v>
      </c>
      <c r="B51" s="16">
        <v>116680</v>
      </c>
      <c r="C51" s="59">
        <v>0.02</v>
      </c>
      <c r="D51" s="17">
        <v>5391</v>
      </c>
      <c r="E51" s="67">
        <v>115.57</v>
      </c>
      <c r="F51" s="43">
        <v>115.57</v>
      </c>
      <c r="G51" s="56">
        <v>115.57</v>
      </c>
      <c r="H51" s="15">
        <f t="shared" si="4"/>
        <v>0</v>
      </c>
      <c r="I51" s="17">
        <f t="shared" si="7"/>
        <v>0</v>
      </c>
      <c r="J51" s="18">
        <f t="shared" si="2"/>
        <v>116680</v>
      </c>
    </row>
    <row r="52" spans="1:10" ht="15" hidden="1" customHeight="1" x14ac:dyDescent="0.25">
      <c r="A52" s="15" t="s">
        <v>5</v>
      </c>
      <c r="B52" s="16">
        <v>116605.5</v>
      </c>
      <c r="C52" s="59">
        <v>0.02</v>
      </c>
      <c r="D52" s="17" t="s">
        <v>9</v>
      </c>
      <c r="E52" s="102"/>
      <c r="F52" s="102"/>
      <c r="G52" s="102"/>
      <c r="H52" s="19"/>
      <c r="I52" s="18"/>
      <c r="J52" s="18">
        <f t="shared" si="2"/>
        <v>116605.5</v>
      </c>
    </row>
    <row r="53" spans="1:10" ht="15" hidden="1" customHeight="1" x14ac:dyDescent="0.25">
      <c r="A53" s="15" t="s">
        <v>5</v>
      </c>
      <c r="B53" s="16">
        <v>116529</v>
      </c>
      <c r="C53" s="59">
        <v>0.02</v>
      </c>
      <c r="D53" s="17">
        <v>5391</v>
      </c>
      <c r="E53" s="67">
        <v>115.59</v>
      </c>
      <c r="F53" s="43">
        <v>115.59</v>
      </c>
      <c r="G53" s="56">
        <v>115.59</v>
      </c>
      <c r="H53" s="15">
        <f t="shared" si="4"/>
        <v>0</v>
      </c>
      <c r="I53" s="17">
        <f t="shared" ref="I53:I65" si="8">G53-E53</f>
        <v>0</v>
      </c>
      <c r="J53" s="18">
        <f t="shared" si="2"/>
        <v>116529</v>
      </c>
    </row>
    <row r="54" spans="1:10" ht="15" hidden="1" customHeight="1" x14ac:dyDescent="0.25">
      <c r="A54" s="15" t="s">
        <v>5</v>
      </c>
      <c r="B54" s="16">
        <v>116453</v>
      </c>
      <c r="C54" s="59">
        <v>0.02</v>
      </c>
      <c r="D54" s="17">
        <v>5519</v>
      </c>
      <c r="E54" s="67">
        <v>115.44</v>
      </c>
      <c r="F54" s="43">
        <v>115.44</v>
      </c>
      <c r="G54" s="56">
        <v>115.44</v>
      </c>
      <c r="H54" s="15">
        <f t="shared" si="4"/>
        <v>0</v>
      </c>
      <c r="I54" s="17">
        <f t="shared" si="8"/>
        <v>0</v>
      </c>
      <c r="J54" s="18">
        <f t="shared" si="2"/>
        <v>116453</v>
      </c>
    </row>
    <row r="55" spans="1:10" ht="15" hidden="1" customHeight="1" x14ac:dyDescent="0.25">
      <c r="A55" s="15" t="s">
        <v>5</v>
      </c>
      <c r="B55" s="16">
        <v>115807</v>
      </c>
      <c r="C55" s="59">
        <v>0.02</v>
      </c>
      <c r="D55" s="17">
        <v>5693</v>
      </c>
      <c r="E55" s="67">
        <v>114.37</v>
      </c>
      <c r="F55" s="43">
        <v>114.37</v>
      </c>
      <c r="G55" s="56">
        <v>114.37</v>
      </c>
      <c r="H55" s="15">
        <f t="shared" si="4"/>
        <v>0</v>
      </c>
      <c r="I55" s="17">
        <f t="shared" si="8"/>
        <v>0</v>
      </c>
      <c r="J55" s="18">
        <f t="shared" si="2"/>
        <v>115807</v>
      </c>
    </row>
    <row r="56" spans="1:10" ht="15" hidden="1" customHeight="1" x14ac:dyDescent="0.25">
      <c r="A56" s="15" t="s">
        <v>5</v>
      </c>
      <c r="B56" s="16">
        <v>114948</v>
      </c>
      <c r="C56" s="59">
        <v>0.02</v>
      </c>
      <c r="D56" s="17">
        <v>5840</v>
      </c>
      <c r="E56" s="67">
        <v>113.98</v>
      </c>
      <c r="F56" s="43">
        <v>113.98</v>
      </c>
      <c r="G56" s="56">
        <v>113.98</v>
      </c>
      <c r="H56" s="15">
        <f t="shared" si="4"/>
        <v>0</v>
      </c>
      <c r="I56" s="17">
        <f t="shared" si="8"/>
        <v>0</v>
      </c>
      <c r="J56" s="18">
        <f t="shared" si="2"/>
        <v>114948</v>
      </c>
    </row>
    <row r="57" spans="1:10" ht="15" hidden="1" customHeight="1" x14ac:dyDescent="0.25">
      <c r="A57" s="15" t="s">
        <v>5</v>
      </c>
      <c r="B57" s="16">
        <v>114246</v>
      </c>
      <c r="C57" s="59">
        <v>0.02</v>
      </c>
      <c r="D57" s="17">
        <v>6091</v>
      </c>
      <c r="E57" s="67">
        <v>113.97</v>
      </c>
      <c r="F57" s="43">
        <v>113.97</v>
      </c>
      <c r="G57" s="56">
        <v>113.97</v>
      </c>
      <c r="H57" s="15">
        <f t="shared" si="4"/>
        <v>0</v>
      </c>
      <c r="I57" s="17">
        <f t="shared" si="8"/>
        <v>0</v>
      </c>
      <c r="J57" s="18">
        <f t="shared" si="2"/>
        <v>114246</v>
      </c>
    </row>
    <row r="58" spans="1:10" ht="15" hidden="1" customHeight="1" x14ac:dyDescent="0.25">
      <c r="A58" s="15" t="s">
        <v>5</v>
      </c>
      <c r="B58" s="16">
        <v>113821</v>
      </c>
      <c r="C58" s="59">
        <v>0.02</v>
      </c>
      <c r="D58" s="17">
        <v>6091</v>
      </c>
      <c r="E58" s="67">
        <v>113.63</v>
      </c>
      <c r="F58" s="43">
        <v>113.63</v>
      </c>
      <c r="G58" s="56">
        <v>113.63</v>
      </c>
      <c r="H58" s="15">
        <f t="shared" si="4"/>
        <v>0</v>
      </c>
      <c r="I58" s="17">
        <f t="shared" si="8"/>
        <v>0</v>
      </c>
      <c r="J58" s="18">
        <f t="shared" si="2"/>
        <v>113821</v>
      </c>
    </row>
    <row r="59" spans="1:10" ht="15" hidden="1" customHeight="1" x14ac:dyDescent="0.25">
      <c r="A59" s="15" t="s">
        <v>5</v>
      </c>
      <c r="B59" s="16">
        <v>113668</v>
      </c>
      <c r="C59" s="59">
        <v>0.02</v>
      </c>
      <c r="D59" s="17">
        <v>6091</v>
      </c>
      <c r="E59" s="67">
        <v>113.3</v>
      </c>
      <c r="F59" s="43">
        <v>113.3</v>
      </c>
      <c r="G59" s="56">
        <v>113.3</v>
      </c>
      <c r="H59" s="15">
        <f t="shared" si="4"/>
        <v>0</v>
      </c>
      <c r="I59" s="17">
        <f t="shared" si="8"/>
        <v>0</v>
      </c>
      <c r="J59" s="18">
        <f t="shared" si="2"/>
        <v>113668</v>
      </c>
    </row>
    <row r="60" spans="1:10" ht="15" hidden="1" customHeight="1" x14ac:dyDescent="0.25">
      <c r="A60" s="15" t="s">
        <v>5</v>
      </c>
      <c r="B60" s="16">
        <v>113632</v>
      </c>
      <c r="C60" s="59">
        <v>0.02</v>
      </c>
      <c r="D60" s="17">
        <v>6091</v>
      </c>
      <c r="E60" s="67">
        <v>113.28</v>
      </c>
      <c r="F60" s="43">
        <v>113.28</v>
      </c>
      <c r="G60" s="56">
        <v>113.28</v>
      </c>
      <c r="H60" s="15">
        <f t="shared" si="4"/>
        <v>0</v>
      </c>
      <c r="I60" s="17">
        <f t="shared" si="8"/>
        <v>0</v>
      </c>
      <c r="J60" s="18">
        <f t="shared" si="2"/>
        <v>113632</v>
      </c>
    </row>
    <row r="61" spans="1:10" ht="15" hidden="1" customHeight="1" x14ac:dyDescent="0.25">
      <c r="A61" s="15" t="s">
        <v>5</v>
      </c>
      <c r="B61" s="16">
        <v>113539</v>
      </c>
      <c r="C61" s="59">
        <v>0.02</v>
      </c>
      <c r="D61" s="17">
        <v>6091</v>
      </c>
      <c r="E61" s="67">
        <v>113.25</v>
      </c>
      <c r="F61" s="43">
        <v>113.25</v>
      </c>
      <c r="G61" s="56">
        <v>113.25</v>
      </c>
      <c r="H61" s="15">
        <f t="shared" si="4"/>
        <v>0</v>
      </c>
      <c r="I61" s="17">
        <f t="shared" si="8"/>
        <v>0</v>
      </c>
      <c r="J61" s="18">
        <f t="shared" si="2"/>
        <v>113539</v>
      </c>
    </row>
    <row r="62" spans="1:10" ht="15" hidden="1" customHeight="1" x14ac:dyDescent="0.25">
      <c r="A62" s="15" t="s">
        <v>5</v>
      </c>
      <c r="B62" s="16">
        <v>113080</v>
      </c>
      <c r="C62" s="59">
        <v>0.02</v>
      </c>
      <c r="D62" s="17">
        <v>6338</v>
      </c>
      <c r="E62" s="67">
        <v>112.88</v>
      </c>
      <c r="F62" s="43">
        <v>112.88</v>
      </c>
      <c r="G62" s="56">
        <v>112.88</v>
      </c>
      <c r="H62" s="15">
        <f t="shared" si="4"/>
        <v>0</v>
      </c>
      <c r="I62" s="17">
        <f t="shared" si="8"/>
        <v>0</v>
      </c>
      <c r="J62" s="18">
        <f t="shared" si="2"/>
        <v>113080</v>
      </c>
    </row>
    <row r="63" spans="1:10" ht="15" hidden="1" customHeight="1" x14ac:dyDescent="0.25">
      <c r="A63" s="15" t="s">
        <v>5</v>
      </c>
      <c r="B63" s="16">
        <v>112547</v>
      </c>
      <c r="C63" s="59">
        <v>0.02</v>
      </c>
      <c r="D63" s="17">
        <v>6338</v>
      </c>
      <c r="E63" s="67">
        <v>112.52</v>
      </c>
      <c r="F63" s="43">
        <v>112.52</v>
      </c>
      <c r="G63" s="56">
        <v>112.52</v>
      </c>
      <c r="H63" s="15">
        <f t="shared" si="4"/>
        <v>0</v>
      </c>
      <c r="I63" s="17">
        <f t="shared" si="8"/>
        <v>0</v>
      </c>
      <c r="J63" s="18">
        <f t="shared" si="2"/>
        <v>112547</v>
      </c>
    </row>
    <row r="64" spans="1:10" ht="15" hidden="1" customHeight="1" thickBot="1" x14ac:dyDescent="0.3">
      <c r="A64" s="103" t="s">
        <v>5</v>
      </c>
      <c r="B64" s="104">
        <v>111983</v>
      </c>
      <c r="C64" s="105">
        <v>0.02</v>
      </c>
      <c r="D64" s="106">
        <v>6613</v>
      </c>
      <c r="E64" s="107">
        <v>112.11</v>
      </c>
      <c r="F64" s="65">
        <v>112.1</v>
      </c>
      <c r="G64" s="108">
        <v>112.11</v>
      </c>
      <c r="H64" s="103">
        <f t="shared" si="4"/>
        <v>-1.0000000000005116E-2</v>
      </c>
      <c r="I64" s="106">
        <f t="shared" si="8"/>
        <v>0</v>
      </c>
      <c r="J64" s="18">
        <f t="shared" si="2"/>
        <v>111983</v>
      </c>
    </row>
    <row r="65" spans="1:10" x14ac:dyDescent="0.25">
      <c r="A65" s="9" t="s">
        <v>5</v>
      </c>
      <c r="B65" s="8">
        <v>111861</v>
      </c>
      <c r="C65" s="58">
        <v>0.02</v>
      </c>
      <c r="D65" s="10">
        <v>6613</v>
      </c>
      <c r="E65" s="119">
        <v>111.91</v>
      </c>
      <c r="F65" s="42">
        <v>111.91</v>
      </c>
      <c r="G65" s="120">
        <v>111.91</v>
      </c>
      <c r="H65" s="9">
        <f t="shared" si="4"/>
        <v>0</v>
      </c>
      <c r="I65" s="10">
        <f t="shared" si="8"/>
        <v>0</v>
      </c>
      <c r="J65" s="18">
        <f t="shared" si="2"/>
        <v>111861</v>
      </c>
    </row>
    <row r="66" spans="1:10" x14ac:dyDescent="0.25">
      <c r="A66" s="15" t="s">
        <v>5</v>
      </c>
      <c r="B66" s="16">
        <v>111833.5</v>
      </c>
      <c r="C66" s="59">
        <v>0.02</v>
      </c>
      <c r="D66" s="17" t="s">
        <v>9</v>
      </c>
      <c r="E66" s="146" t="s">
        <v>42</v>
      </c>
      <c r="F66" s="147"/>
      <c r="G66" s="148"/>
      <c r="H66" s="19"/>
      <c r="I66" s="18"/>
      <c r="J66" s="18">
        <f t="shared" si="2"/>
        <v>111833.5</v>
      </c>
    </row>
    <row r="67" spans="1:10" x14ac:dyDescent="0.25">
      <c r="A67" s="15" t="s">
        <v>5</v>
      </c>
      <c r="B67" s="16">
        <v>111799</v>
      </c>
      <c r="C67" s="59">
        <v>0.02</v>
      </c>
      <c r="D67" s="17">
        <v>6613</v>
      </c>
      <c r="E67" s="121">
        <v>111.81</v>
      </c>
      <c r="F67" s="43">
        <v>111.81</v>
      </c>
      <c r="G67" s="122">
        <v>111.81</v>
      </c>
      <c r="H67" s="15">
        <f t="shared" si="4"/>
        <v>0</v>
      </c>
      <c r="I67" s="17">
        <f t="shared" ref="I67:I72" si="9">G67-E67</f>
        <v>0</v>
      </c>
      <c r="J67" s="18">
        <f t="shared" si="2"/>
        <v>111799</v>
      </c>
    </row>
    <row r="68" spans="1:10" ht="15" customHeight="1" x14ac:dyDescent="0.25">
      <c r="A68" s="15" t="s">
        <v>5</v>
      </c>
      <c r="B68" s="16">
        <v>111699</v>
      </c>
      <c r="C68" s="59">
        <v>0.02</v>
      </c>
      <c r="D68" s="17">
        <v>6613</v>
      </c>
      <c r="E68" s="121">
        <v>111.76</v>
      </c>
      <c r="F68" s="43">
        <v>111.76</v>
      </c>
      <c r="G68" s="122">
        <v>111.76</v>
      </c>
      <c r="H68" s="15">
        <f t="shared" si="4"/>
        <v>0</v>
      </c>
      <c r="I68" s="17">
        <f t="shared" si="9"/>
        <v>0</v>
      </c>
      <c r="J68" s="18">
        <f t="shared" si="2"/>
        <v>111699</v>
      </c>
    </row>
    <row r="69" spans="1:10" x14ac:dyDescent="0.25">
      <c r="A69" s="15" t="s">
        <v>5</v>
      </c>
      <c r="B69" s="16">
        <v>111409</v>
      </c>
      <c r="C69" s="59">
        <v>0.02</v>
      </c>
      <c r="D69" s="17">
        <v>6613</v>
      </c>
      <c r="E69" s="121">
        <v>111.53</v>
      </c>
      <c r="F69" s="43">
        <v>111.52</v>
      </c>
      <c r="G69" s="122">
        <v>111.53</v>
      </c>
      <c r="H69" s="15">
        <f t="shared" si="4"/>
        <v>-1.0000000000005116E-2</v>
      </c>
      <c r="I69" s="17">
        <f t="shared" si="9"/>
        <v>0</v>
      </c>
      <c r="J69" s="18">
        <f t="shared" ref="J69:J119" si="10">B69</f>
        <v>111409</v>
      </c>
    </row>
    <row r="70" spans="1:10" x14ac:dyDescent="0.25">
      <c r="A70" s="15" t="s">
        <v>5</v>
      </c>
      <c r="B70" s="16">
        <v>110813</v>
      </c>
      <c r="C70" s="59">
        <v>0.02</v>
      </c>
      <c r="D70" s="17">
        <v>6699</v>
      </c>
      <c r="E70" s="121">
        <v>111.16</v>
      </c>
      <c r="F70" s="43">
        <v>111.16</v>
      </c>
      <c r="G70" s="122">
        <v>111.16</v>
      </c>
      <c r="H70" s="15">
        <f t="shared" si="4"/>
        <v>0</v>
      </c>
      <c r="I70" s="17">
        <f t="shared" si="9"/>
        <v>0</v>
      </c>
      <c r="J70" s="18">
        <f t="shared" si="10"/>
        <v>110813</v>
      </c>
    </row>
    <row r="71" spans="1:10" x14ac:dyDescent="0.25">
      <c r="A71" s="15" t="s">
        <v>5</v>
      </c>
      <c r="B71" s="16">
        <v>110549</v>
      </c>
      <c r="C71" s="59">
        <v>0.02</v>
      </c>
      <c r="D71" s="17">
        <v>6699</v>
      </c>
      <c r="E71" s="121">
        <v>110.92</v>
      </c>
      <c r="F71" s="43">
        <v>110.92</v>
      </c>
      <c r="G71" s="122">
        <v>110.92</v>
      </c>
      <c r="H71" s="15">
        <f t="shared" si="4"/>
        <v>0</v>
      </c>
      <c r="I71" s="17">
        <f t="shared" si="9"/>
        <v>0</v>
      </c>
      <c r="J71" s="18">
        <f t="shared" si="10"/>
        <v>110549</v>
      </c>
    </row>
    <row r="72" spans="1:10" x14ac:dyDescent="0.25">
      <c r="A72" s="15" t="s">
        <v>5</v>
      </c>
      <c r="B72" s="16">
        <v>110454</v>
      </c>
      <c r="C72" s="59">
        <v>0.02</v>
      </c>
      <c r="D72" s="17">
        <v>6973</v>
      </c>
      <c r="E72" s="121">
        <v>110.83</v>
      </c>
      <c r="F72" s="43">
        <v>110.82</v>
      </c>
      <c r="G72" s="122">
        <v>110.83</v>
      </c>
      <c r="H72" s="15">
        <f t="shared" si="4"/>
        <v>-1.0000000000005116E-2</v>
      </c>
      <c r="I72" s="17">
        <f t="shared" si="9"/>
        <v>0</v>
      </c>
      <c r="J72" s="18">
        <f t="shared" si="10"/>
        <v>110454</v>
      </c>
    </row>
    <row r="73" spans="1:10" x14ac:dyDescent="0.25">
      <c r="A73" s="15" t="s">
        <v>5</v>
      </c>
      <c r="B73" s="16">
        <v>110399</v>
      </c>
      <c r="C73" s="59">
        <v>0.02</v>
      </c>
      <c r="D73" s="17" t="s">
        <v>9</v>
      </c>
      <c r="E73" s="146" t="s">
        <v>41</v>
      </c>
      <c r="F73" s="147"/>
      <c r="G73" s="148"/>
      <c r="H73" s="19"/>
      <c r="I73" s="18"/>
      <c r="J73" s="18">
        <f t="shared" si="10"/>
        <v>110399</v>
      </c>
    </row>
    <row r="74" spans="1:10" x14ac:dyDescent="0.25">
      <c r="A74" s="15" t="s">
        <v>5</v>
      </c>
      <c r="B74" s="16">
        <v>110346</v>
      </c>
      <c r="C74" s="59">
        <v>0.02</v>
      </c>
      <c r="D74" s="17">
        <v>6973</v>
      </c>
      <c r="E74" s="121">
        <v>110.82</v>
      </c>
      <c r="F74" s="43">
        <v>110.82</v>
      </c>
      <c r="G74" s="122">
        <v>110.82</v>
      </c>
      <c r="H74" s="15">
        <f>F74-E74</f>
        <v>0</v>
      </c>
      <c r="I74" s="17">
        <f>G74-E74</f>
        <v>0</v>
      </c>
      <c r="J74" s="18">
        <f t="shared" si="10"/>
        <v>110346</v>
      </c>
    </row>
    <row r="75" spans="1:10" x14ac:dyDescent="0.25">
      <c r="A75" s="15" t="s">
        <v>5</v>
      </c>
      <c r="B75" s="16">
        <v>110243</v>
      </c>
      <c r="C75" s="59">
        <v>0.02</v>
      </c>
      <c r="D75" s="17">
        <v>6973</v>
      </c>
      <c r="E75" s="121">
        <v>110.73</v>
      </c>
      <c r="F75" s="43">
        <v>110.73</v>
      </c>
      <c r="G75" s="122">
        <v>110.73</v>
      </c>
      <c r="H75" s="15">
        <f t="shared" si="4"/>
        <v>0</v>
      </c>
      <c r="I75" s="17">
        <f>G75-E75</f>
        <v>0</v>
      </c>
      <c r="J75" s="18">
        <f t="shared" si="10"/>
        <v>110243</v>
      </c>
    </row>
    <row r="76" spans="1:10" x14ac:dyDescent="0.25">
      <c r="A76" s="15" t="s">
        <v>5</v>
      </c>
      <c r="B76" s="16">
        <v>109208</v>
      </c>
      <c r="C76" s="59">
        <v>0.02</v>
      </c>
      <c r="D76" s="17">
        <v>6973</v>
      </c>
      <c r="E76" s="121">
        <v>109.35</v>
      </c>
      <c r="F76" s="43">
        <v>109.34</v>
      </c>
      <c r="G76" s="122">
        <v>109.35</v>
      </c>
      <c r="H76" s="15">
        <f t="shared" si="4"/>
        <v>-9.9999999999909051E-3</v>
      </c>
      <c r="I76" s="17">
        <f>G76-E76</f>
        <v>0</v>
      </c>
      <c r="J76" s="18">
        <f t="shared" si="10"/>
        <v>109208</v>
      </c>
    </row>
    <row r="77" spans="1:10" x14ac:dyDescent="0.25">
      <c r="A77" s="15" t="s">
        <v>5</v>
      </c>
      <c r="B77" s="16">
        <v>108454</v>
      </c>
      <c r="C77" s="59">
        <v>0.02</v>
      </c>
      <c r="D77" s="17">
        <v>6973</v>
      </c>
      <c r="E77" s="121">
        <v>108.39</v>
      </c>
      <c r="F77" s="43">
        <v>108.38</v>
      </c>
      <c r="G77" s="122">
        <v>108.39</v>
      </c>
      <c r="H77" s="15">
        <f t="shared" si="4"/>
        <v>-1.0000000000005116E-2</v>
      </c>
      <c r="I77" s="17">
        <f>G77-E77</f>
        <v>0</v>
      </c>
      <c r="J77" s="18">
        <f t="shared" si="10"/>
        <v>108454</v>
      </c>
    </row>
    <row r="78" spans="1:10" x14ac:dyDescent="0.25">
      <c r="A78" s="15" t="s">
        <v>5</v>
      </c>
      <c r="B78" s="16">
        <v>108354</v>
      </c>
      <c r="C78" s="59">
        <v>0.02</v>
      </c>
      <c r="D78" s="17">
        <v>6973</v>
      </c>
      <c r="E78" s="121">
        <v>108.29</v>
      </c>
      <c r="F78" s="43">
        <v>108.28</v>
      </c>
      <c r="G78" s="122">
        <v>108.29</v>
      </c>
      <c r="H78" s="15">
        <f t="shared" si="4"/>
        <v>-1.0000000000005116E-2</v>
      </c>
      <c r="I78" s="17">
        <f>G78-E78</f>
        <v>0</v>
      </c>
      <c r="J78" s="18">
        <f t="shared" si="10"/>
        <v>108354</v>
      </c>
    </row>
    <row r="79" spans="1:10" x14ac:dyDescent="0.25">
      <c r="A79" s="15" t="s">
        <v>5</v>
      </c>
      <c r="B79" s="16">
        <v>108339</v>
      </c>
      <c r="C79" s="59">
        <v>0.02</v>
      </c>
      <c r="D79" s="17" t="s">
        <v>9</v>
      </c>
      <c r="E79" s="146" t="s">
        <v>37</v>
      </c>
      <c r="F79" s="147"/>
      <c r="G79" s="148"/>
      <c r="H79" s="19"/>
      <c r="I79" s="18"/>
      <c r="J79" s="18">
        <f t="shared" si="10"/>
        <v>108339</v>
      </c>
    </row>
    <row r="80" spans="1:10" x14ac:dyDescent="0.25">
      <c r="A80" s="15" t="s">
        <v>5</v>
      </c>
      <c r="B80" s="16">
        <v>108323</v>
      </c>
      <c r="C80" s="59">
        <v>0.02</v>
      </c>
      <c r="D80" s="17">
        <v>6973</v>
      </c>
      <c r="E80" s="121">
        <v>107.7</v>
      </c>
      <c r="F80" s="43">
        <v>107.69</v>
      </c>
      <c r="G80" s="122">
        <v>107.7</v>
      </c>
      <c r="H80" s="15">
        <f t="shared" si="4"/>
        <v>-1.0000000000005116E-2</v>
      </c>
      <c r="I80" s="17">
        <f t="shared" ref="I80:I86" si="11">G80-E80</f>
        <v>0</v>
      </c>
      <c r="J80" s="18">
        <f t="shared" si="10"/>
        <v>108323</v>
      </c>
    </row>
    <row r="81" spans="1:10" x14ac:dyDescent="0.25">
      <c r="A81" s="15" t="s">
        <v>5</v>
      </c>
      <c r="B81" s="16">
        <v>108221</v>
      </c>
      <c r="C81" s="59">
        <v>0.02</v>
      </c>
      <c r="D81" s="17">
        <v>7303</v>
      </c>
      <c r="E81" s="121">
        <v>107.52</v>
      </c>
      <c r="F81" s="43">
        <v>107.51</v>
      </c>
      <c r="G81" s="122">
        <v>107.52</v>
      </c>
      <c r="H81" s="15">
        <f t="shared" si="4"/>
        <v>-9.9999999999909051E-3</v>
      </c>
      <c r="I81" s="17">
        <f t="shared" si="11"/>
        <v>0</v>
      </c>
      <c r="J81" s="18">
        <f t="shared" si="10"/>
        <v>108221</v>
      </c>
    </row>
    <row r="82" spans="1:10" x14ac:dyDescent="0.25">
      <c r="A82" s="15" t="s">
        <v>5</v>
      </c>
      <c r="B82" s="16">
        <v>107598</v>
      </c>
      <c r="C82" s="59">
        <v>0.02</v>
      </c>
      <c r="D82" s="17">
        <v>7303</v>
      </c>
      <c r="E82" s="121">
        <v>106.78</v>
      </c>
      <c r="F82" s="43">
        <v>106.76</v>
      </c>
      <c r="G82" s="122">
        <v>106.78</v>
      </c>
      <c r="H82" s="15">
        <f t="shared" ref="H82:H86" si="12">F82-E82</f>
        <v>-1.9999999999996021E-2</v>
      </c>
      <c r="I82" s="17">
        <f t="shared" si="11"/>
        <v>0</v>
      </c>
      <c r="J82" s="18">
        <f t="shared" si="10"/>
        <v>107598</v>
      </c>
    </row>
    <row r="83" spans="1:10" x14ac:dyDescent="0.25">
      <c r="A83" s="15" t="s">
        <v>5</v>
      </c>
      <c r="B83" s="16">
        <v>106727</v>
      </c>
      <c r="C83" s="59">
        <v>0.02</v>
      </c>
      <c r="D83" s="17">
        <v>7303</v>
      </c>
      <c r="E83" s="121">
        <v>106.01</v>
      </c>
      <c r="F83" s="43">
        <v>105.98</v>
      </c>
      <c r="G83" s="122">
        <v>106</v>
      </c>
      <c r="H83" s="15">
        <f t="shared" si="12"/>
        <v>-3.0000000000001137E-2</v>
      </c>
      <c r="I83" s="17">
        <f t="shared" si="11"/>
        <v>-1.0000000000005116E-2</v>
      </c>
      <c r="J83" s="18">
        <f t="shared" si="10"/>
        <v>106727</v>
      </c>
    </row>
    <row r="84" spans="1:10" x14ac:dyDescent="0.25">
      <c r="A84" s="15" t="s">
        <v>5</v>
      </c>
      <c r="B84" s="16">
        <v>105640</v>
      </c>
      <c r="C84" s="59">
        <v>0.02</v>
      </c>
      <c r="D84" s="17">
        <v>7303</v>
      </c>
      <c r="E84" s="121">
        <v>104.94</v>
      </c>
      <c r="F84" s="43">
        <v>104.9</v>
      </c>
      <c r="G84" s="122">
        <v>104.94</v>
      </c>
      <c r="H84" s="15">
        <f t="shared" si="12"/>
        <v>-3.9999999999992042E-2</v>
      </c>
      <c r="I84" s="17">
        <f t="shared" si="11"/>
        <v>0</v>
      </c>
      <c r="J84" s="18">
        <f t="shared" si="10"/>
        <v>105640</v>
      </c>
    </row>
    <row r="85" spans="1:10" x14ac:dyDescent="0.25">
      <c r="A85" s="15" t="s">
        <v>6</v>
      </c>
      <c r="B85" s="16">
        <v>105083</v>
      </c>
      <c r="C85" s="59">
        <v>0.02</v>
      </c>
      <c r="D85" s="17">
        <v>6331</v>
      </c>
      <c r="E85" s="121">
        <v>104.48</v>
      </c>
      <c r="F85" s="43">
        <v>104.43</v>
      </c>
      <c r="G85" s="122">
        <v>104.47</v>
      </c>
      <c r="H85" s="15">
        <f t="shared" si="12"/>
        <v>-4.9999999999997158E-2</v>
      </c>
      <c r="I85" s="17">
        <f t="shared" si="11"/>
        <v>-1.0000000000005116E-2</v>
      </c>
      <c r="J85" s="18">
        <f t="shared" si="10"/>
        <v>105083</v>
      </c>
    </row>
    <row r="86" spans="1:10" x14ac:dyDescent="0.25">
      <c r="A86" s="15" t="s">
        <v>6</v>
      </c>
      <c r="B86" s="16">
        <v>104805</v>
      </c>
      <c r="C86" s="59">
        <v>0.02</v>
      </c>
      <c r="D86" s="17">
        <v>6364</v>
      </c>
      <c r="E86" s="121">
        <v>104.29</v>
      </c>
      <c r="F86" s="43">
        <v>104.23</v>
      </c>
      <c r="G86" s="122">
        <v>104.27</v>
      </c>
      <c r="H86" s="15">
        <f t="shared" si="12"/>
        <v>-6.0000000000002274E-2</v>
      </c>
      <c r="I86" s="17">
        <f t="shared" si="11"/>
        <v>-2.0000000000010232E-2</v>
      </c>
      <c r="J86" s="18">
        <f t="shared" si="10"/>
        <v>104805</v>
      </c>
    </row>
    <row r="87" spans="1:10" x14ac:dyDescent="0.25">
      <c r="A87" s="15" t="s">
        <v>7</v>
      </c>
      <c r="B87" s="16">
        <v>104527</v>
      </c>
      <c r="C87" s="59">
        <v>0.02</v>
      </c>
      <c r="D87" s="17">
        <v>5121</v>
      </c>
      <c r="E87" s="121">
        <v>104.15</v>
      </c>
      <c r="F87" s="43">
        <v>104.09</v>
      </c>
      <c r="G87" s="122">
        <v>104.14</v>
      </c>
      <c r="H87" s="15">
        <f t="shared" ref="H87:H119" si="13">F87-E87</f>
        <v>-6.0000000000002274E-2</v>
      </c>
      <c r="I87" s="17">
        <f t="shared" ref="I87:I119" si="14">G87-E87</f>
        <v>-1.0000000000005116E-2</v>
      </c>
      <c r="J87" s="18">
        <f t="shared" si="10"/>
        <v>104527</v>
      </c>
    </row>
    <row r="88" spans="1:10" x14ac:dyDescent="0.25">
      <c r="A88" s="15" t="s">
        <v>7</v>
      </c>
      <c r="B88" s="16">
        <v>103364</v>
      </c>
      <c r="C88" s="59">
        <v>0.02</v>
      </c>
      <c r="D88" s="17">
        <v>5444</v>
      </c>
      <c r="E88" s="121">
        <v>103.59</v>
      </c>
      <c r="F88" s="43">
        <v>103.5</v>
      </c>
      <c r="G88" s="122">
        <v>103.57</v>
      </c>
      <c r="H88" s="15">
        <f t="shared" si="13"/>
        <v>-9.0000000000003411E-2</v>
      </c>
      <c r="I88" s="17">
        <f t="shared" si="14"/>
        <v>-2.0000000000010232E-2</v>
      </c>
      <c r="J88" s="18">
        <f t="shared" si="10"/>
        <v>103364</v>
      </c>
    </row>
    <row r="89" spans="1:10" x14ac:dyDescent="0.25">
      <c r="A89" s="15" t="s">
        <v>7</v>
      </c>
      <c r="B89" s="16">
        <v>102317</v>
      </c>
      <c r="C89" s="59">
        <v>0.02</v>
      </c>
      <c r="D89" s="17">
        <v>5734</v>
      </c>
      <c r="E89" s="121">
        <v>103.04</v>
      </c>
      <c r="F89" s="43">
        <v>102.9</v>
      </c>
      <c r="G89" s="122">
        <v>103.01</v>
      </c>
      <c r="H89" s="15">
        <f t="shared" si="13"/>
        <v>-0.14000000000000057</v>
      </c>
      <c r="I89" s="17">
        <f t="shared" si="14"/>
        <v>-3.0000000000001137E-2</v>
      </c>
      <c r="J89" s="18">
        <f t="shared" si="10"/>
        <v>102317</v>
      </c>
    </row>
    <row r="90" spans="1:10" x14ac:dyDescent="0.25">
      <c r="A90" s="15" t="s">
        <v>7</v>
      </c>
      <c r="B90" s="16">
        <v>101430</v>
      </c>
      <c r="C90" s="59">
        <v>0.02</v>
      </c>
      <c r="D90" s="17">
        <v>5975</v>
      </c>
      <c r="E90" s="121">
        <v>102.49</v>
      </c>
      <c r="F90" s="43">
        <v>102.3</v>
      </c>
      <c r="G90" s="122">
        <v>102.46</v>
      </c>
      <c r="H90" s="15">
        <f t="shared" si="13"/>
        <v>-0.18999999999999773</v>
      </c>
      <c r="I90" s="17">
        <f t="shared" si="14"/>
        <v>-3.0000000000001137E-2</v>
      </c>
      <c r="J90" s="18">
        <f t="shared" si="10"/>
        <v>101430</v>
      </c>
    </row>
    <row r="91" spans="1:10" x14ac:dyDescent="0.25">
      <c r="A91" s="15" t="s">
        <v>7</v>
      </c>
      <c r="B91" s="16">
        <v>101325</v>
      </c>
      <c r="C91" s="59">
        <v>0.02</v>
      </c>
      <c r="D91" s="17">
        <v>5975</v>
      </c>
      <c r="E91" s="121">
        <v>102.46</v>
      </c>
      <c r="F91" s="43">
        <v>102.26</v>
      </c>
      <c r="G91" s="122">
        <v>102.42</v>
      </c>
      <c r="H91" s="15">
        <f t="shared" si="13"/>
        <v>-0.19999999999998863</v>
      </c>
      <c r="I91" s="17">
        <f t="shared" si="14"/>
        <v>-3.9999999999992042E-2</v>
      </c>
      <c r="J91" s="18">
        <f t="shared" si="10"/>
        <v>101325</v>
      </c>
    </row>
    <row r="92" spans="1:10" x14ac:dyDescent="0.25">
      <c r="A92" s="15" t="s">
        <v>7</v>
      </c>
      <c r="B92" s="16">
        <v>101296</v>
      </c>
      <c r="C92" s="59">
        <v>0.02</v>
      </c>
      <c r="D92" s="17" t="s">
        <v>9</v>
      </c>
      <c r="E92" s="146" t="s">
        <v>43</v>
      </c>
      <c r="F92" s="147"/>
      <c r="G92" s="148"/>
      <c r="H92" s="19"/>
      <c r="I92" s="18"/>
      <c r="J92" s="18">
        <f t="shared" si="10"/>
        <v>101296</v>
      </c>
    </row>
    <row r="93" spans="1:10" x14ac:dyDescent="0.25">
      <c r="A93" s="15" t="s">
        <v>7</v>
      </c>
      <c r="B93" s="16">
        <v>101274</v>
      </c>
      <c r="C93" s="59">
        <v>0.02</v>
      </c>
      <c r="D93" s="17">
        <v>5975</v>
      </c>
      <c r="E93" s="121">
        <v>102.32</v>
      </c>
      <c r="F93" s="43">
        <v>102.23</v>
      </c>
      <c r="G93" s="122">
        <v>102.28</v>
      </c>
      <c r="H93" s="15">
        <f t="shared" si="13"/>
        <v>-8.99999999999892E-2</v>
      </c>
      <c r="I93" s="17">
        <f t="shared" si="14"/>
        <v>-3.9999999999992042E-2</v>
      </c>
      <c r="J93" s="18">
        <f t="shared" si="10"/>
        <v>101274</v>
      </c>
    </row>
    <row r="94" spans="1:10" x14ac:dyDescent="0.25">
      <c r="A94" s="15" t="s">
        <v>7</v>
      </c>
      <c r="B94" s="16">
        <v>101172</v>
      </c>
      <c r="C94" s="59">
        <v>0.02</v>
      </c>
      <c r="D94" s="17">
        <v>5975</v>
      </c>
      <c r="E94" s="121">
        <v>102.28</v>
      </c>
      <c r="F94" s="43">
        <v>102.18</v>
      </c>
      <c r="G94" s="122">
        <v>102.24</v>
      </c>
      <c r="H94" s="15">
        <f t="shared" si="13"/>
        <v>-9.9999999999994316E-2</v>
      </c>
      <c r="I94" s="17">
        <f t="shared" si="14"/>
        <v>-4.0000000000006253E-2</v>
      </c>
      <c r="J94" s="18">
        <f t="shared" si="10"/>
        <v>101172</v>
      </c>
    </row>
    <row r="95" spans="1:10" x14ac:dyDescent="0.25">
      <c r="A95" s="15" t="s">
        <v>8</v>
      </c>
      <c r="B95" s="16">
        <v>100723</v>
      </c>
      <c r="C95" s="59">
        <v>0.02</v>
      </c>
      <c r="D95" s="17">
        <v>6509</v>
      </c>
      <c r="E95" s="121">
        <v>101.79</v>
      </c>
      <c r="F95" s="43">
        <v>101.65</v>
      </c>
      <c r="G95" s="122">
        <v>101.73</v>
      </c>
      <c r="H95" s="15">
        <f t="shared" si="13"/>
        <v>-0.14000000000000057</v>
      </c>
      <c r="I95" s="17">
        <f t="shared" si="14"/>
        <v>-6.0000000000002274E-2</v>
      </c>
      <c r="J95" s="18">
        <f t="shared" si="10"/>
        <v>100723</v>
      </c>
    </row>
    <row r="96" spans="1:10" x14ac:dyDescent="0.25">
      <c r="A96" s="15" t="s">
        <v>8</v>
      </c>
      <c r="B96" s="16">
        <v>99963</v>
      </c>
      <c r="C96" s="59">
        <v>0.02</v>
      </c>
      <c r="D96" s="17">
        <v>6509</v>
      </c>
      <c r="E96" s="121">
        <v>101.34</v>
      </c>
      <c r="F96" s="43">
        <v>101.16</v>
      </c>
      <c r="G96" s="122">
        <v>101.27</v>
      </c>
      <c r="H96" s="15">
        <f t="shared" si="13"/>
        <v>-0.18000000000000682</v>
      </c>
      <c r="I96" s="17">
        <f t="shared" si="14"/>
        <v>-7.000000000000739E-2</v>
      </c>
      <c r="J96" s="18">
        <f t="shared" si="10"/>
        <v>99963</v>
      </c>
    </row>
    <row r="97" spans="1:10" x14ac:dyDescent="0.25">
      <c r="A97" s="15" t="s">
        <v>8</v>
      </c>
      <c r="B97" s="16">
        <v>99304</v>
      </c>
      <c r="C97" s="59">
        <v>0.02</v>
      </c>
      <c r="D97" s="17">
        <v>6509</v>
      </c>
      <c r="E97" s="121">
        <v>100.98</v>
      </c>
      <c r="F97" s="43">
        <v>100.77</v>
      </c>
      <c r="G97" s="122">
        <v>100.9</v>
      </c>
      <c r="H97" s="15">
        <f t="shared" si="13"/>
        <v>-0.21000000000000796</v>
      </c>
      <c r="I97" s="17">
        <f t="shared" si="14"/>
        <v>-7.9999999999998295E-2</v>
      </c>
      <c r="J97" s="18">
        <f t="shared" si="10"/>
        <v>99304</v>
      </c>
    </row>
    <row r="98" spans="1:10" x14ac:dyDescent="0.25">
      <c r="A98" s="15" t="s">
        <v>8</v>
      </c>
      <c r="B98" s="16">
        <v>99202</v>
      </c>
      <c r="C98" s="59">
        <v>0.02</v>
      </c>
      <c r="D98" s="17">
        <v>6509</v>
      </c>
      <c r="E98" s="121">
        <v>100.92</v>
      </c>
      <c r="F98" s="43">
        <v>100.69</v>
      </c>
      <c r="G98" s="122">
        <v>100.83</v>
      </c>
      <c r="H98" s="15">
        <f t="shared" si="13"/>
        <v>-0.23000000000000398</v>
      </c>
      <c r="I98" s="17">
        <f t="shared" si="14"/>
        <v>-9.0000000000003411E-2</v>
      </c>
      <c r="J98" s="18">
        <f t="shared" si="10"/>
        <v>99202</v>
      </c>
    </row>
    <row r="99" spans="1:10" x14ac:dyDescent="0.25">
      <c r="A99" s="15" t="s">
        <v>8</v>
      </c>
      <c r="B99" s="16">
        <v>99176</v>
      </c>
      <c r="C99" s="59">
        <v>0.02</v>
      </c>
      <c r="D99" s="17" t="s">
        <v>9</v>
      </c>
      <c r="E99" s="146" t="s">
        <v>44</v>
      </c>
      <c r="F99" s="147"/>
      <c r="G99" s="148"/>
      <c r="H99" s="19"/>
      <c r="I99" s="18"/>
      <c r="J99" s="18">
        <f t="shared" si="10"/>
        <v>99176</v>
      </c>
    </row>
    <row r="100" spans="1:10" x14ac:dyDescent="0.25">
      <c r="A100" s="15" t="s">
        <v>8</v>
      </c>
      <c r="B100" s="16">
        <v>99154</v>
      </c>
      <c r="C100" s="59">
        <v>0.02</v>
      </c>
      <c r="D100" s="17">
        <v>6509</v>
      </c>
      <c r="E100" s="121">
        <v>100.74</v>
      </c>
      <c r="F100" s="43">
        <v>100.69</v>
      </c>
      <c r="G100" s="122">
        <v>100.63</v>
      </c>
      <c r="H100" s="15">
        <f t="shared" si="13"/>
        <v>-4.9999999999997158E-2</v>
      </c>
      <c r="I100" s="17">
        <f t="shared" si="14"/>
        <v>-0.10999999999999943</v>
      </c>
      <c r="J100" s="18">
        <f t="shared" si="10"/>
        <v>99154</v>
      </c>
    </row>
    <row r="101" spans="1:10" x14ac:dyDescent="0.25">
      <c r="A101" s="15" t="s">
        <v>8</v>
      </c>
      <c r="B101" s="16">
        <v>99044</v>
      </c>
      <c r="C101" s="59">
        <v>0.02</v>
      </c>
      <c r="D101" s="17">
        <v>6509</v>
      </c>
      <c r="E101" s="121">
        <v>100.56</v>
      </c>
      <c r="F101" s="43">
        <v>100.49</v>
      </c>
      <c r="G101" s="122">
        <v>100.42</v>
      </c>
      <c r="H101" s="15">
        <f t="shared" si="13"/>
        <v>-7.000000000000739E-2</v>
      </c>
      <c r="I101" s="17">
        <f t="shared" si="14"/>
        <v>-0.14000000000000057</v>
      </c>
      <c r="J101" s="18">
        <f t="shared" si="10"/>
        <v>99044</v>
      </c>
    </row>
    <row r="102" spans="1:10" x14ac:dyDescent="0.25">
      <c r="A102" s="15" t="s">
        <v>8</v>
      </c>
      <c r="B102" s="16">
        <v>98564</v>
      </c>
      <c r="C102" s="59">
        <v>0.02</v>
      </c>
      <c r="D102" s="17">
        <v>7076</v>
      </c>
      <c r="E102" s="121">
        <v>100.19</v>
      </c>
      <c r="F102" s="43">
        <v>100.1</v>
      </c>
      <c r="G102" s="122">
        <v>100</v>
      </c>
      <c r="H102" s="15">
        <f t="shared" si="13"/>
        <v>-9.0000000000003411E-2</v>
      </c>
      <c r="I102" s="17">
        <f t="shared" si="14"/>
        <v>-0.18999999999999773</v>
      </c>
      <c r="J102" s="18">
        <f t="shared" si="10"/>
        <v>98564</v>
      </c>
    </row>
    <row r="103" spans="1:10" x14ac:dyDescent="0.25">
      <c r="A103" s="15" t="s">
        <v>8</v>
      </c>
      <c r="B103" s="16">
        <v>97673</v>
      </c>
      <c r="C103" s="59">
        <v>0.02</v>
      </c>
      <c r="D103" s="17">
        <v>7076</v>
      </c>
      <c r="E103" s="121">
        <v>99.19</v>
      </c>
      <c r="F103" s="43">
        <v>99</v>
      </c>
      <c r="G103" s="122">
        <v>98.78</v>
      </c>
      <c r="H103" s="15">
        <f t="shared" si="13"/>
        <v>-0.18999999999999773</v>
      </c>
      <c r="I103" s="17">
        <f t="shared" si="14"/>
        <v>-0.40999999999999659</v>
      </c>
      <c r="J103" s="18">
        <f t="shared" si="10"/>
        <v>97673</v>
      </c>
    </row>
    <row r="104" spans="1:10" x14ac:dyDescent="0.25">
      <c r="A104" s="15" t="s">
        <v>8</v>
      </c>
      <c r="B104" s="16">
        <v>97616</v>
      </c>
      <c r="C104" s="59">
        <v>0.02</v>
      </c>
      <c r="D104" s="17">
        <v>7076</v>
      </c>
      <c r="E104" s="121">
        <v>99.2</v>
      </c>
      <c r="F104" s="43">
        <v>99.01</v>
      </c>
      <c r="G104" s="122">
        <v>98.63</v>
      </c>
      <c r="H104" s="15">
        <f t="shared" si="13"/>
        <v>-0.18999999999999773</v>
      </c>
      <c r="I104" s="17">
        <f t="shared" si="14"/>
        <v>-0.57000000000000739</v>
      </c>
      <c r="J104" s="18">
        <f t="shared" si="10"/>
        <v>97616</v>
      </c>
    </row>
    <row r="105" spans="1:10" x14ac:dyDescent="0.25">
      <c r="A105" s="15" t="s">
        <v>8</v>
      </c>
      <c r="B105" s="16">
        <v>97558</v>
      </c>
      <c r="C105" s="59">
        <v>0.02</v>
      </c>
      <c r="D105" s="17" t="s">
        <v>9</v>
      </c>
      <c r="E105" s="146" t="s">
        <v>21</v>
      </c>
      <c r="F105" s="147"/>
      <c r="G105" s="148"/>
      <c r="H105" s="19"/>
      <c r="I105" s="18"/>
      <c r="J105" s="18">
        <f>B105</f>
        <v>97558</v>
      </c>
    </row>
    <row r="106" spans="1:10" x14ac:dyDescent="0.25">
      <c r="A106" s="15" t="s">
        <v>8</v>
      </c>
      <c r="B106" s="16" t="s">
        <v>55</v>
      </c>
      <c r="C106" s="59">
        <v>0.02</v>
      </c>
      <c r="D106" s="17">
        <v>7076</v>
      </c>
      <c r="E106" s="121">
        <v>98.78</v>
      </c>
      <c r="F106" s="43">
        <v>98.58</v>
      </c>
      <c r="G106" s="122">
        <v>98.5</v>
      </c>
      <c r="H106" s="15">
        <f t="shared" si="13"/>
        <v>-0.20000000000000284</v>
      </c>
      <c r="I106" s="17">
        <f t="shared" si="14"/>
        <v>-0.28000000000000114</v>
      </c>
      <c r="J106" s="18" t="str">
        <f t="shared" si="10"/>
        <v>97566*</v>
      </c>
    </row>
    <row r="107" spans="1:10" x14ac:dyDescent="0.25">
      <c r="A107" s="15" t="s">
        <v>8</v>
      </c>
      <c r="B107" s="16">
        <v>97544</v>
      </c>
      <c r="C107" s="59">
        <v>0.02</v>
      </c>
      <c r="D107" s="17">
        <v>7076</v>
      </c>
      <c r="E107" s="121">
        <v>98.49</v>
      </c>
      <c r="F107" s="43">
        <v>98.49</v>
      </c>
      <c r="G107" s="122">
        <v>98.43</v>
      </c>
      <c r="H107" s="15">
        <f t="shared" si="13"/>
        <v>0</v>
      </c>
      <c r="I107" s="17">
        <f t="shared" si="14"/>
        <v>-5.9999999999988063E-2</v>
      </c>
      <c r="J107" s="18">
        <f t="shared" si="10"/>
        <v>97544</v>
      </c>
    </row>
    <row r="108" spans="1:10" x14ac:dyDescent="0.25">
      <c r="A108" s="15" t="s">
        <v>8</v>
      </c>
      <c r="B108" s="16">
        <v>97445</v>
      </c>
      <c r="C108" s="59">
        <v>0.02</v>
      </c>
      <c r="D108" s="17">
        <v>7076</v>
      </c>
      <c r="E108" s="121">
        <v>98.47</v>
      </c>
      <c r="F108" s="43">
        <v>98.47</v>
      </c>
      <c r="G108" s="122">
        <v>98.47</v>
      </c>
      <c r="H108" s="15">
        <f t="shared" si="13"/>
        <v>0</v>
      </c>
      <c r="I108" s="17">
        <f t="shared" si="14"/>
        <v>0</v>
      </c>
      <c r="J108" s="18">
        <f t="shared" si="10"/>
        <v>97445</v>
      </c>
    </row>
    <row r="109" spans="1:10" x14ac:dyDescent="0.25">
      <c r="A109" s="15" t="s">
        <v>8</v>
      </c>
      <c r="B109" s="16">
        <v>97054</v>
      </c>
      <c r="C109" s="59">
        <v>0.02</v>
      </c>
      <c r="D109" s="17">
        <v>7076</v>
      </c>
      <c r="E109" s="121">
        <v>98.14</v>
      </c>
      <c r="F109" s="43">
        <v>98.14</v>
      </c>
      <c r="G109" s="122">
        <v>98.14</v>
      </c>
      <c r="H109" s="15">
        <f t="shared" si="13"/>
        <v>0</v>
      </c>
      <c r="I109" s="17">
        <f t="shared" si="14"/>
        <v>0</v>
      </c>
      <c r="J109" s="18">
        <f t="shared" si="10"/>
        <v>97054</v>
      </c>
    </row>
    <row r="110" spans="1:10" x14ac:dyDescent="0.25">
      <c r="A110" s="15" t="s">
        <v>8</v>
      </c>
      <c r="B110" s="16">
        <v>96688</v>
      </c>
      <c r="C110" s="59">
        <v>0.02</v>
      </c>
      <c r="D110" s="17">
        <v>7076</v>
      </c>
      <c r="E110" s="121">
        <v>98.05</v>
      </c>
      <c r="F110" s="43">
        <v>98.05</v>
      </c>
      <c r="G110" s="122">
        <v>98.05</v>
      </c>
      <c r="H110" s="15">
        <f t="shared" si="13"/>
        <v>0</v>
      </c>
      <c r="I110" s="17">
        <f t="shared" si="14"/>
        <v>0</v>
      </c>
      <c r="J110" s="18">
        <f t="shared" si="10"/>
        <v>96688</v>
      </c>
    </row>
    <row r="111" spans="1:10" x14ac:dyDescent="0.25">
      <c r="A111" s="15" t="s">
        <v>8</v>
      </c>
      <c r="B111" s="16">
        <v>96586</v>
      </c>
      <c r="C111" s="59">
        <v>0.02</v>
      </c>
      <c r="D111" s="17">
        <v>7076</v>
      </c>
      <c r="E111" s="121">
        <v>98.02</v>
      </c>
      <c r="F111" s="43">
        <v>98.02</v>
      </c>
      <c r="G111" s="122">
        <v>98.02</v>
      </c>
      <c r="H111" s="15">
        <f t="shared" si="13"/>
        <v>0</v>
      </c>
      <c r="I111" s="17">
        <f t="shared" si="14"/>
        <v>0</v>
      </c>
      <c r="J111" s="18">
        <f t="shared" si="10"/>
        <v>96586</v>
      </c>
    </row>
    <row r="112" spans="1:10" x14ac:dyDescent="0.25">
      <c r="A112" s="15" t="s">
        <v>8</v>
      </c>
      <c r="B112" s="16">
        <v>96552.5</v>
      </c>
      <c r="C112" s="59">
        <v>0.02</v>
      </c>
      <c r="D112" s="17" t="s">
        <v>9</v>
      </c>
      <c r="E112" s="146" t="s">
        <v>38</v>
      </c>
      <c r="F112" s="147"/>
      <c r="G112" s="148"/>
      <c r="H112" s="19"/>
      <c r="I112" s="18"/>
      <c r="J112" s="18">
        <f t="shared" si="10"/>
        <v>96552.5</v>
      </c>
    </row>
    <row r="113" spans="1:10" x14ac:dyDescent="0.25">
      <c r="A113" s="15" t="s">
        <v>8</v>
      </c>
      <c r="B113" s="16">
        <v>96514</v>
      </c>
      <c r="C113" s="59">
        <v>0.02</v>
      </c>
      <c r="D113" s="17">
        <v>7076</v>
      </c>
      <c r="E113" s="121">
        <v>97.97</v>
      </c>
      <c r="F113" s="43">
        <v>97.97</v>
      </c>
      <c r="G113" s="122">
        <v>97.97</v>
      </c>
      <c r="H113" s="15">
        <f t="shared" si="13"/>
        <v>0</v>
      </c>
      <c r="I113" s="17">
        <f t="shared" si="14"/>
        <v>0</v>
      </c>
      <c r="J113" s="18">
        <f t="shared" si="10"/>
        <v>96514</v>
      </c>
    </row>
    <row r="114" spans="1:10" x14ac:dyDescent="0.25">
      <c r="A114" s="15" t="s">
        <v>8</v>
      </c>
      <c r="B114" s="16">
        <v>96459</v>
      </c>
      <c r="C114" s="59">
        <v>0.02</v>
      </c>
      <c r="D114" s="17">
        <v>7184</v>
      </c>
      <c r="E114" s="121">
        <v>97.9</v>
      </c>
      <c r="F114" s="43">
        <v>97.9</v>
      </c>
      <c r="G114" s="122">
        <v>97.9</v>
      </c>
      <c r="H114" s="15">
        <f t="shared" si="13"/>
        <v>0</v>
      </c>
      <c r="I114" s="17">
        <f t="shared" si="14"/>
        <v>0</v>
      </c>
      <c r="J114" s="18">
        <f t="shared" si="10"/>
        <v>96459</v>
      </c>
    </row>
    <row r="115" spans="1:10" x14ac:dyDescent="0.25">
      <c r="A115" s="15" t="s">
        <v>8</v>
      </c>
      <c r="B115" s="16">
        <v>96380.5</v>
      </c>
      <c r="C115" s="59">
        <v>0.02</v>
      </c>
      <c r="D115" s="17" t="s">
        <v>9</v>
      </c>
      <c r="E115" s="146" t="s">
        <v>39</v>
      </c>
      <c r="F115" s="147"/>
      <c r="G115" s="148"/>
      <c r="H115" s="19"/>
      <c r="I115" s="18"/>
      <c r="J115" s="18">
        <f t="shared" si="10"/>
        <v>96380.5</v>
      </c>
    </row>
    <row r="116" spans="1:10" x14ac:dyDescent="0.25">
      <c r="A116" s="15" t="s">
        <v>8</v>
      </c>
      <c r="B116" s="16">
        <v>96298</v>
      </c>
      <c r="C116" s="59">
        <v>0.02</v>
      </c>
      <c r="D116" s="17">
        <v>7184</v>
      </c>
      <c r="E116" s="121">
        <v>97.75</v>
      </c>
      <c r="F116" s="43">
        <v>97.75</v>
      </c>
      <c r="G116" s="122">
        <v>97.75</v>
      </c>
      <c r="H116" s="15">
        <f t="shared" si="13"/>
        <v>0</v>
      </c>
      <c r="I116" s="17">
        <f t="shared" si="14"/>
        <v>0</v>
      </c>
      <c r="J116" s="18">
        <f t="shared" si="10"/>
        <v>96298</v>
      </c>
    </row>
    <row r="117" spans="1:10" x14ac:dyDescent="0.25">
      <c r="A117" s="15" t="s">
        <v>8</v>
      </c>
      <c r="B117" s="16">
        <v>96244</v>
      </c>
      <c r="C117" s="59">
        <v>0.02</v>
      </c>
      <c r="D117" s="17">
        <v>7184</v>
      </c>
      <c r="E117" s="121">
        <v>97.65</v>
      </c>
      <c r="F117" s="43">
        <v>97.65</v>
      </c>
      <c r="G117" s="122">
        <v>97.65</v>
      </c>
      <c r="H117" s="15">
        <f t="shared" si="13"/>
        <v>0</v>
      </c>
      <c r="I117" s="17">
        <f t="shared" si="14"/>
        <v>0</v>
      </c>
      <c r="J117" s="18">
        <f t="shared" si="10"/>
        <v>96244</v>
      </c>
    </row>
    <row r="118" spans="1:10" x14ac:dyDescent="0.25">
      <c r="A118" s="15" t="s">
        <v>8</v>
      </c>
      <c r="B118" s="16">
        <v>96210.5</v>
      </c>
      <c r="C118" s="59">
        <v>0.02</v>
      </c>
      <c r="D118" s="17" t="s">
        <v>9</v>
      </c>
      <c r="E118" s="146" t="s">
        <v>40</v>
      </c>
      <c r="F118" s="147"/>
      <c r="G118" s="148"/>
      <c r="H118" s="19"/>
      <c r="I118" s="18"/>
      <c r="J118" s="18">
        <f t="shared" si="10"/>
        <v>96210.5</v>
      </c>
    </row>
    <row r="119" spans="1:10" ht="14.4" thickBot="1" x14ac:dyDescent="0.3">
      <c r="A119" s="12" t="s">
        <v>8</v>
      </c>
      <c r="B119" s="11">
        <v>96176</v>
      </c>
      <c r="C119" s="60">
        <v>0.02</v>
      </c>
      <c r="D119" s="13">
        <v>7184</v>
      </c>
      <c r="E119" s="123">
        <v>97.7</v>
      </c>
      <c r="F119" s="45">
        <v>97.7</v>
      </c>
      <c r="G119" s="124">
        <v>97.7</v>
      </c>
      <c r="H119" s="12">
        <f t="shared" si="13"/>
        <v>0</v>
      </c>
      <c r="I119" s="13">
        <f t="shared" si="14"/>
        <v>0</v>
      </c>
      <c r="J119" s="18">
        <f t="shared" si="10"/>
        <v>96176</v>
      </c>
    </row>
    <row r="120" spans="1:10" x14ac:dyDescent="0.25">
      <c r="A120" s="109" t="s">
        <v>56</v>
      </c>
      <c r="E120" s="117"/>
      <c r="F120" s="73"/>
      <c r="G120" s="118"/>
    </row>
    <row r="121" spans="1:10" x14ac:dyDescent="0.25">
      <c r="E121" s="67"/>
      <c r="F121" s="46"/>
      <c r="G121" s="56"/>
    </row>
    <row r="122" spans="1:10" ht="14.4" thickBot="1" x14ac:dyDescent="0.3">
      <c r="E122" s="67"/>
      <c r="F122" s="45"/>
      <c r="G122" s="56"/>
    </row>
    <row r="123" spans="1:10" x14ac:dyDescent="0.25">
      <c r="E123" s="67"/>
      <c r="F123" s="73"/>
      <c r="G123" s="56"/>
    </row>
    <row r="124" spans="1:10" x14ac:dyDescent="0.25">
      <c r="E124" s="67"/>
      <c r="F124" s="102"/>
      <c r="G124" s="56"/>
    </row>
    <row r="125" spans="1:10" x14ac:dyDescent="0.25">
      <c r="E125" s="67"/>
      <c r="F125" s="43"/>
      <c r="G125" s="56"/>
    </row>
    <row r="126" spans="1:10" x14ac:dyDescent="0.25">
      <c r="E126" s="67"/>
      <c r="F126" s="43"/>
      <c r="G126" s="56"/>
    </row>
    <row r="127" spans="1:10" x14ac:dyDescent="0.25">
      <c r="E127" s="67"/>
      <c r="F127" s="102"/>
      <c r="G127" s="56"/>
    </row>
    <row r="128" spans="1:10" x14ac:dyDescent="0.25">
      <c r="E128" s="67"/>
      <c r="F128" s="43"/>
      <c r="G128" s="56"/>
    </row>
    <row r="129" spans="5:7" x14ac:dyDescent="0.25">
      <c r="E129" s="67"/>
      <c r="F129" s="43"/>
      <c r="G129" s="56"/>
    </row>
    <row r="130" spans="5:7" ht="14.4" thickBot="1" x14ac:dyDescent="0.3">
      <c r="E130" s="74"/>
      <c r="F130" s="45"/>
      <c r="G130" s="57"/>
    </row>
    <row r="131" spans="5:7" x14ac:dyDescent="0.25">
      <c r="F131" s="46"/>
    </row>
    <row r="132" spans="5:7" x14ac:dyDescent="0.25">
      <c r="F132" s="46"/>
    </row>
    <row r="133" spans="5:7" x14ac:dyDescent="0.25">
      <c r="F133" s="46"/>
    </row>
  </sheetData>
  <mergeCells count="16">
    <mergeCell ref="E105:G105"/>
    <mergeCell ref="E112:G112"/>
    <mergeCell ref="E115:G115"/>
    <mergeCell ref="E118:G118"/>
    <mergeCell ref="E66:G66"/>
    <mergeCell ref="E73:G73"/>
    <mergeCell ref="E79:G79"/>
    <mergeCell ref="E92:G92"/>
    <mergeCell ref="E99:G99"/>
    <mergeCell ref="H1:I1"/>
    <mergeCell ref="J1:J3"/>
    <mergeCell ref="A1:A3"/>
    <mergeCell ref="B1:B3"/>
    <mergeCell ref="C1:C3"/>
    <mergeCell ref="D1:D3"/>
    <mergeCell ref="E1:G1"/>
  </mergeCells>
  <conditionalFormatting sqref="H3 H120:H1048576">
    <cfRule type="cellIs" dxfId="55" priority="16" operator="lessThan">
      <formula>0</formula>
    </cfRule>
  </conditionalFormatting>
  <conditionalFormatting sqref="I22 I119:I1048576">
    <cfRule type="cellIs" dxfId="54" priority="8" operator="lessThan">
      <formula>0</formula>
    </cfRule>
  </conditionalFormatting>
  <conditionalFormatting sqref="I2:I14 I16:I21 I23:I28 I30:I33 I35:I40 I42:I51 I53:I65 I67:I72 I74:I78 I80:I91 I93:I98 I100:I104 I106:I111 I113:I114 I116:I117">
    <cfRule type="cellIs" dxfId="53" priority="17" operator="lessThan">
      <formula>0</formula>
    </cfRule>
  </conditionalFormatting>
  <conditionalFormatting sqref="H4:H9 H11:H14 H16:H91 H93:H98 H100:H104 H106:H111 H113:H114 H116:H117 H119">
    <cfRule type="cellIs" dxfId="52" priority="15" operator="lessThan">
      <formula>0</formula>
    </cfRule>
  </conditionalFormatting>
  <conditionalFormatting sqref="H4:H14 H16:H91 H93:H98 H100:H104 H106:H111 H113:H114 H116:H117 H119">
    <cfRule type="cellIs" dxfId="51" priority="13" operator="lessThan">
      <formula>0</formula>
    </cfRule>
    <cfRule type="cellIs" dxfId="50" priority="14" operator="greaterThan">
      <formula>0</formula>
    </cfRule>
  </conditionalFormatting>
  <conditionalFormatting sqref="H1">
    <cfRule type="cellIs" dxfId="49" priority="12" operator="lessThan">
      <formula>0</formula>
    </cfRule>
  </conditionalFormatting>
  <conditionalFormatting sqref="I15">
    <cfRule type="cellIs" dxfId="48" priority="11" operator="lessThan">
      <formula>0</formula>
    </cfRule>
  </conditionalFormatting>
  <conditionalFormatting sqref="H15">
    <cfRule type="cellIs" dxfId="47" priority="9" operator="lessThan">
      <formula>0</formula>
    </cfRule>
    <cfRule type="cellIs" dxfId="46" priority="10" operator="greaterThan">
      <formula>0</formula>
    </cfRule>
  </conditionalFormatting>
  <conditionalFormatting sqref="I29">
    <cfRule type="cellIs" dxfId="45" priority="7" operator="lessThan">
      <formula>0</formula>
    </cfRule>
  </conditionalFormatting>
  <conditionalFormatting sqref="I34">
    <cfRule type="cellIs" dxfId="44" priority="6" operator="lessThan">
      <formula>0</formula>
    </cfRule>
  </conditionalFormatting>
  <conditionalFormatting sqref="I79 I73 I66 I52 I41">
    <cfRule type="cellIs" dxfId="43" priority="5" operator="lessThan">
      <formula>0</formula>
    </cfRule>
  </conditionalFormatting>
  <conditionalFormatting sqref="H118 H115 H112 H105 H99 H92">
    <cfRule type="cellIs" dxfId="42" priority="4" operator="lessThan">
      <formula>0</formula>
    </cfRule>
  </conditionalFormatting>
  <conditionalFormatting sqref="H118 H115 H112 H105 H99 H92">
    <cfRule type="cellIs" dxfId="41" priority="2" operator="lessThan">
      <formula>0</formula>
    </cfRule>
    <cfRule type="cellIs" dxfId="40" priority="3" operator="greaterThan">
      <formula>0</formula>
    </cfRule>
  </conditionalFormatting>
  <conditionalFormatting sqref="I118 I115 I112 I105 I99 I92">
    <cfRule type="cellIs" dxfId="39" priority="1" operator="lessThan">
      <formula>0</formula>
    </cfRule>
  </conditionalFormatting>
  <printOptions horizontalCentered="1"/>
  <pageMargins left="0.7" right="0.7" top="0.75" bottom="0.75" header="0.3" footer="0.3"/>
  <pageSetup scale="75" orientation="portrait" horizontalDpi="1200" verticalDpi="1200" r:id="rId1"/>
  <headerFooter>
    <oddHeader>&amp;C&amp;"Times New Roman,Bold"Bridge Alternative
Water Surface Elevation Comparison (50-yr)</oddHeader>
    <oddFooter>&amp;L&amp;"Times New Roman,Regular"&amp;8&amp;Z&amp;F&amp;R&amp;"Times New Roman,Regular"&amp;P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3"/>
  <sheetViews>
    <sheetView zoomScaleNormal="100" workbookViewId="0">
      <pane ySplit="3" topLeftCell="A4" activePane="bottomLeft" state="frozen"/>
      <selection activeCell="B1" sqref="B1"/>
      <selection pane="bottomLeft" activeCell="I111" sqref="I111"/>
    </sheetView>
  </sheetViews>
  <sheetFormatPr defaultRowHeight="14.4" x14ac:dyDescent="0.3"/>
  <cols>
    <col min="1" max="1" width="15.6640625" style="2" bestFit="1" customWidth="1"/>
    <col min="2" max="2" width="10.6640625" style="14" customWidth="1"/>
    <col min="3" max="3" width="9.109375" style="14" customWidth="1"/>
    <col min="4" max="4" width="9.109375" style="14"/>
    <col min="5" max="6" width="9.109375" style="44" customWidth="1"/>
    <col min="7" max="7" width="13.33203125" style="46" customWidth="1"/>
    <col min="8" max="8" width="13.33203125" style="46" hidden="1" customWidth="1"/>
    <col min="9" max="9" width="9.44140625" style="14" customWidth="1"/>
    <col min="10" max="10" width="13.5546875" style="14" customWidth="1"/>
    <col min="11" max="11" width="10.6640625" style="14" hidden="1" customWidth="1"/>
    <col min="13" max="15" width="9.109375" style="2"/>
  </cols>
  <sheetData>
    <row r="1" spans="1:15" ht="15" customHeight="1" thickBot="1" x14ac:dyDescent="0.35">
      <c r="A1" s="154" t="s">
        <v>3</v>
      </c>
      <c r="B1" s="160" t="s">
        <v>19</v>
      </c>
      <c r="C1" s="157" t="s">
        <v>4</v>
      </c>
      <c r="D1" s="163" t="s">
        <v>20</v>
      </c>
      <c r="E1" s="149" t="s">
        <v>2</v>
      </c>
      <c r="F1" s="150"/>
      <c r="G1" s="151"/>
      <c r="H1" s="101"/>
      <c r="I1" s="152" t="s">
        <v>14</v>
      </c>
      <c r="J1" s="153"/>
      <c r="K1" s="167" t="s">
        <v>19</v>
      </c>
    </row>
    <row r="2" spans="1:15" s="1" customFormat="1" ht="30" customHeight="1" x14ac:dyDescent="0.3">
      <c r="A2" s="155"/>
      <c r="B2" s="161"/>
      <c r="C2" s="158"/>
      <c r="D2" s="164"/>
      <c r="E2" s="38" t="s">
        <v>0</v>
      </c>
      <c r="F2" s="39" t="s">
        <v>1</v>
      </c>
      <c r="G2" s="53" t="s">
        <v>36</v>
      </c>
      <c r="H2" s="97" t="s">
        <v>53</v>
      </c>
      <c r="I2" s="3" t="s">
        <v>16</v>
      </c>
      <c r="J2" s="4" t="s">
        <v>35</v>
      </c>
      <c r="K2" s="168"/>
      <c r="M2" s="5"/>
      <c r="N2" s="5"/>
      <c r="O2" s="5"/>
    </row>
    <row r="3" spans="1:15" ht="15" thickBot="1" x14ac:dyDescent="0.35">
      <c r="A3" s="156"/>
      <c r="B3" s="162"/>
      <c r="C3" s="159"/>
      <c r="D3" s="165"/>
      <c r="E3" s="40" t="s">
        <v>10</v>
      </c>
      <c r="F3" s="41" t="s">
        <v>11</v>
      </c>
      <c r="G3" s="54" t="s">
        <v>13</v>
      </c>
      <c r="H3" s="98"/>
      <c r="I3" s="6" t="s">
        <v>12</v>
      </c>
      <c r="J3" s="7" t="s">
        <v>15</v>
      </c>
      <c r="K3" s="169"/>
    </row>
    <row r="4" spans="1:15" ht="15" hidden="1" customHeight="1" x14ac:dyDescent="0.3">
      <c r="A4" s="9" t="s">
        <v>5</v>
      </c>
      <c r="B4" s="8">
        <v>135006</v>
      </c>
      <c r="C4" s="58">
        <v>0.01</v>
      </c>
      <c r="D4" s="10">
        <v>251</v>
      </c>
      <c r="E4" s="66">
        <v>129.93</v>
      </c>
      <c r="F4" s="42">
        <v>129.93</v>
      </c>
      <c r="G4" s="55">
        <v>129.93</v>
      </c>
      <c r="H4" s="99">
        <v>129.93</v>
      </c>
      <c r="I4" s="9">
        <f t="shared" ref="I4:I9" si="0">F4-E4</f>
        <v>0</v>
      </c>
      <c r="J4" s="10">
        <f t="shared" ref="J4:J9" si="1">G4-E4</f>
        <v>0</v>
      </c>
      <c r="K4" s="71">
        <f>B4</f>
        <v>135006</v>
      </c>
    </row>
    <row r="5" spans="1:15" ht="15" hidden="1" customHeight="1" x14ac:dyDescent="0.3">
      <c r="A5" s="15" t="s">
        <v>5</v>
      </c>
      <c r="B5" s="16">
        <v>133960</v>
      </c>
      <c r="C5" s="59">
        <v>0.01</v>
      </c>
      <c r="D5" s="17">
        <v>362</v>
      </c>
      <c r="E5" s="67">
        <v>129.34</v>
      </c>
      <c r="F5" s="43">
        <v>129.34</v>
      </c>
      <c r="G5" s="56">
        <v>129.34</v>
      </c>
      <c r="H5" s="100">
        <v>129.34</v>
      </c>
      <c r="I5" s="15">
        <f t="shared" si="0"/>
        <v>0</v>
      </c>
      <c r="J5" s="17">
        <f t="shared" si="1"/>
        <v>0</v>
      </c>
      <c r="K5" s="18">
        <f t="shared" ref="K5:K68" si="2">B5</f>
        <v>133960</v>
      </c>
    </row>
    <row r="6" spans="1:15" ht="15" hidden="1" customHeight="1" x14ac:dyDescent="0.3">
      <c r="A6" s="15" t="s">
        <v>5</v>
      </c>
      <c r="B6" s="16">
        <v>133211</v>
      </c>
      <c r="C6" s="59">
        <v>0.01</v>
      </c>
      <c r="D6" s="17">
        <v>366</v>
      </c>
      <c r="E6" s="67">
        <v>127.35</v>
      </c>
      <c r="F6" s="43">
        <v>127.35</v>
      </c>
      <c r="G6" s="56">
        <v>127.35</v>
      </c>
      <c r="H6" s="100">
        <v>127.35</v>
      </c>
      <c r="I6" s="15">
        <f t="shared" si="0"/>
        <v>0</v>
      </c>
      <c r="J6" s="17">
        <f t="shared" si="1"/>
        <v>0</v>
      </c>
      <c r="K6" s="18">
        <f t="shared" si="2"/>
        <v>133211</v>
      </c>
    </row>
    <row r="7" spans="1:15" ht="15" hidden="1" customHeight="1" x14ac:dyDescent="0.3">
      <c r="A7" s="15" t="s">
        <v>5</v>
      </c>
      <c r="B7" s="16">
        <v>133191</v>
      </c>
      <c r="C7" s="59">
        <v>0.01</v>
      </c>
      <c r="D7" s="17">
        <v>381</v>
      </c>
      <c r="E7" s="67">
        <v>126.27</v>
      </c>
      <c r="F7" s="43">
        <v>126.27</v>
      </c>
      <c r="G7" s="56">
        <v>126.27</v>
      </c>
      <c r="H7" s="100">
        <v>126.27</v>
      </c>
      <c r="I7" s="15">
        <f t="shared" si="0"/>
        <v>0</v>
      </c>
      <c r="J7" s="17">
        <f t="shared" si="1"/>
        <v>0</v>
      </c>
      <c r="K7" s="18">
        <f t="shared" si="2"/>
        <v>133191</v>
      </c>
    </row>
    <row r="8" spans="1:15" ht="15" hidden="1" customHeight="1" x14ac:dyDescent="0.3">
      <c r="A8" s="15" t="s">
        <v>5</v>
      </c>
      <c r="B8" s="16">
        <v>133109</v>
      </c>
      <c r="C8" s="59">
        <v>0.01</v>
      </c>
      <c r="D8" s="17">
        <v>411</v>
      </c>
      <c r="E8" s="67">
        <v>126.34</v>
      </c>
      <c r="F8" s="43">
        <v>126.34</v>
      </c>
      <c r="G8" s="56">
        <v>126.34</v>
      </c>
      <c r="H8" s="100">
        <v>126.34</v>
      </c>
      <c r="I8" s="15">
        <f t="shared" si="0"/>
        <v>0</v>
      </c>
      <c r="J8" s="17">
        <f t="shared" si="1"/>
        <v>0</v>
      </c>
      <c r="K8" s="18">
        <f t="shared" si="2"/>
        <v>133109</v>
      </c>
    </row>
    <row r="9" spans="1:15" ht="15" hidden="1" customHeight="1" x14ac:dyDescent="0.3">
      <c r="A9" s="15" t="s">
        <v>5</v>
      </c>
      <c r="B9" s="16">
        <v>132955</v>
      </c>
      <c r="C9" s="59">
        <v>0.01</v>
      </c>
      <c r="D9" s="17">
        <v>456</v>
      </c>
      <c r="E9" s="67">
        <v>126.33</v>
      </c>
      <c r="F9" s="43">
        <v>126.33</v>
      </c>
      <c r="G9" s="56">
        <v>126.33</v>
      </c>
      <c r="H9" s="100">
        <v>126.33</v>
      </c>
      <c r="I9" s="15">
        <f t="shared" si="0"/>
        <v>0</v>
      </c>
      <c r="J9" s="17">
        <f t="shared" si="1"/>
        <v>0</v>
      </c>
      <c r="K9" s="18">
        <f t="shared" si="2"/>
        <v>132955</v>
      </c>
    </row>
    <row r="10" spans="1:15" ht="15" hidden="1" customHeight="1" x14ac:dyDescent="0.3">
      <c r="A10" s="15" t="s">
        <v>5</v>
      </c>
      <c r="B10" s="16">
        <v>132898</v>
      </c>
      <c r="C10" s="59">
        <v>0.01</v>
      </c>
      <c r="D10" s="17" t="s">
        <v>9</v>
      </c>
      <c r="E10" s="102"/>
      <c r="F10" s="102"/>
      <c r="G10" s="102"/>
      <c r="H10" s="100"/>
      <c r="I10" s="19"/>
      <c r="J10" s="18"/>
      <c r="K10" s="18">
        <f t="shared" si="2"/>
        <v>132898</v>
      </c>
    </row>
    <row r="11" spans="1:15" ht="15" hidden="1" customHeight="1" x14ac:dyDescent="0.3">
      <c r="A11" s="15" t="s">
        <v>5</v>
      </c>
      <c r="B11" s="16">
        <v>132844</v>
      </c>
      <c r="C11" s="59">
        <v>0.01</v>
      </c>
      <c r="D11" s="17">
        <v>456</v>
      </c>
      <c r="E11" s="67">
        <v>125.8</v>
      </c>
      <c r="F11" s="43">
        <v>125.8</v>
      </c>
      <c r="G11" s="56">
        <v>125.8</v>
      </c>
      <c r="H11" s="100">
        <v>125.8</v>
      </c>
      <c r="I11" s="15">
        <f>F11-E11</f>
        <v>0</v>
      </c>
      <c r="J11" s="17">
        <f>G11-E11</f>
        <v>0</v>
      </c>
      <c r="K11" s="18">
        <f t="shared" si="2"/>
        <v>132844</v>
      </c>
    </row>
    <row r="12" spans="1:15" ht="15" hidden="1" customHeight="1" x14ac:dyDescent="0.3">
      <c r="A12" s="15" t="s">
        <v>5</v>
      </c>
      <c r="B12" s="16">
        <v>132744</v>
      </c>
      <c r="C12" s="59">
        <v>0.01</v>
      </c>
      <c r="D12" s="17">
        <v>548</v>
      </c>
      <c r="E12" s="67">
        <v>125.76</v>
      </c>
      <c r="F12" s="43">
        <v>125.76</v>
      </c>
      <c r="G12" s="56">
        <v>125.76</v>
      </c>
      <c r="H12" s="100">
        <v>125.76</v>
      </c>
      <c r="I12" s="15">
        <f>F12-E12</f>
        <v>0</v>
      </c>
      <c r="J12" s="17">
        <f>G12-E12</f>
        <v>0</v>
      </c>
      <c r="K12" s="18">
        <f t="shared" si="2"/>
        <v>132744</v>
      </c>
    </row>
    <row r="13" spans="1:15" ht="15" hidden="1" customHeight="1" x14ac:dyDescent="0.3">
      <c r="A13" s="15" t="s">
        <v>5</v>
      </c>
      <c r="B13" s="16">
        <v>131721</v>
      </c>
      <c r="C13" s="59">
        <v>0.01</v>
      </c>
      <c r="D13" s="17">
        <v>575</v>
      </c>
      <c r="E13" s="67">
        <v>125.54</v>
      </c>
      <c r="F13" s="43">
        <v>125.54</v>
      </c>
      <c r="G13" s="56">
        <v>125.54</v>
      </c>
      <c r="H13" s="100">
        <v>125.54</v>
      </c>
      <c r="I13" s="15">
        <f>F13-E13</f>
        <v>0</v>
      </c>
      <c r="J13" s="17">
        <f>G13-E13</f>
        <v>0</v>
      </c>
      <c r="K13" s="18">
        <f t="shared" si="2"/>
        <v>131721</v>
      </c>
    </row>
    <row r="14" spans="1:15" ht="15" hidden="1" customHeight="1" x14ac:dyDescent="0.3">
      <c r="A14" s="15" t="s">
        <v>5</v>
      </c>
      <c r="B14" s="16">
        <v>131453</v>
      </c>
      <c r="C14" s="59">
        <v>0.01</v>
      </c>
      <c r="D14" s="17">
        <v>588</v>
      </c>
      <c r="E14" s="67">
        <v>125.49</v>
      </c>
      <c r="F14" s="43">
        <v>125.49</v>
      </c>
      <c r="G14" s="56">
        <v>125.49</v>
      </c>
      <c r="H14" s="100">
        <v>125.49</v>
      </c>
      <c r="I14" s="15">
        <f>F14-E14</f>
        <v>0</v>
      </c>
      <c r="J14" s="17">
        <f>G14-E14</f>
        <v>0</v>
      </c>
      <c r="K14" s="18">
        <f t="shared" si="2"/>
        <v>131453</v>
      </c>
    </row>
    <row r="15" spans="1:15" ht="15" hidden="1" customHeight="1" x14ac:dyDescent="0.3">
      <c r="A15" s="15" t="s">
        <v>5</v>
      </c>
      <c r="B15" s="16">
        <v>131442.5</v>
      </c>
      <c r="C15" s="59">
        <v>0.01</v>
      </c>
      <c r="D15" s="17" t="s">
        <v>9</v>
      </c>
      <c r="E15" s="102"/>
      <c r="F15" s="102"/>
      <c r="G15" s="102"/>
      <c r="H15" s="100"/>
      <c r="I15" s="19"/>
      <c r="J15" s="18"/>
      <c r="K15" s="18">
        <f t="shared" si="2"/>
        <v>131442.5</v>
      </c>
    </row>
    <row r="16" spans="1:15" ht="15" hidden="1" customHeight="1" x14ac:dyDescent="0.3">
      <c r="A16" s="15" t="s">
        <v>5</v>
      </c>
      <c r="B16" s="16">
        <v>131432</v>
      </c>
      <c r="C16" s="59">
        <v>0.01</v>
      </c>
      <c r="D16" s="17">
        <v>588</v>
      </c>
      <c r="E16" s="67">
        <v>125.47</v>
      </c>
      <c r="F16" s="43">
        <v>125.47</v>
      </c>
      <c r="G16" s="56">
        <v>125.47</v>
      </c>
      <c r="H16" s="100">
        <v>125.47</v>
      </c>
      <c r="I16" s="15">
        <f t="shared" ref="I16:I21" si="3">F16-E16</f>
        <v>0</v>
      </c>
      <c r="J16" s="17">
        <f t="shared" ref="J16:J21" si="4">G16-E16</f>
        <v>0</v>
      </c>
      <c r="K16" s="18">
        <f t="shared" si="2"/>
        <v>131432</v>
      </c>
    </row>
    <row r="17" spans="1:11" ht="15" hidden="1" customHeight="1" x14ac:dyDescent="0.3">
      <c r="A17" s="15" t="s">
        <v>5</v>
      </c>
      <c r="B17" s="16">
        <v>131331</v>
      </c>
      <c r="C17" s="59">
        <v>0.01</v>
      </c>
      <c r="D17" s="17">
        <v>640</v>
      </c>
      <c r="E17" s="67">
        <v>125.45</v>
      </c>
      <c r="F17" s="43">
        <v>125.45</v>
      </c>
      <c r="G17" s="56">
        <v>125.45</v>
      </c>
      <c r="H17" s="100">
        <v>125.45</v>
      </c>
      <c r="I17" s="15">
        <f t="shared" si="3"/>
        <v>0</v>
      </c>
      <c r="J17" s="17">
        <f t="shared" si="4"/>
        <v>0</v>
      </c>
      <c r="K17" s="18">
        <f t="shared" si="2"/>
        <v>131331</v>
      </c>
    </row>
    <row r="18" spans="1:11" ht="15" hidden="1" customHeight="1" x14ac:dyDescent="0.3">
      <c r="A18" s="15" t="s">
        <v>5</v>
      </c>
      <c r="B18" s="16">
        <v>130861</v>
      </c>
      <c r="C18" s="59">
        <v>0.01</v>
      </c>
      <c r="D18" s="17">
        <v>640</v>
      </c>
      <c r="E18" s="67">
        <v>125.39</v>
      </c>
      <c r="F18" s="43">
        <v>125.39</v>
      </c>
      <c r="G18" s="56">
        <v>125.39</v>
      </c>
      <c r="H18" s="100">
        <v>125.39</v>
      </c>
      <c r="I18" s="15">
        <f t="shared" si="3"/>
        <v>0</v>
      </c>
      <c r="J18" s="17">
        <f t="shared" si="4"/>
        <v>0</v>
      </c>
      <c r="K18" s="18">
        <f t="shared" si="2"/>
        <v>130861</v>
      </c>
    </row>
    <row r="19" spans="1:11" ht="15" hidden="1" customHeight="1" x14ac:dyDescent="0.3">
      <c r="A19" s="15" t="s">
        <v>5</v>
      </c>
      <c r="B19" s="16">
        <v>129818</v>
      </c>
      <c r="C19" s="59">
        <v>0.01</v>
      </c>
      <c r="D19" s="17">
        <v>1966</v>
      </c>
      <c r="E19" s="67">
        <v>124.91</v>
      </c>
      <c r="F19" s="43">
        <v>124.91</v>
      </c>
      <c r="G19" s="56">
        <v>124.91</v>
      </c>
      <c r="H19" s="100">
        <v>124.91</v>
      </c>
      <c r="I19" s="15">
        <f t="shared" si="3"/>
        <v>0</v>
      </c>
      <c r="J19" s="17">
        <f t="shared" si="4"/>
        <v>0</v>
      </c>
      <c r="K19" s="18">
        <f t="shared" si="2"/>
        <v>129818</v>
      </c>
    </row>
    <row r="20" spans="1:11" ht="15" hidden="1" customHeight="1" x14ac:dyDescent="0.3">
      <c r="A20" s="15" t="s">
        <v>5</v>
      </c>
      <c r="B20" s="16">
        <v>128748</v>
      </c>
      <c r="C20" s="59">
        <v>0.01</v>
      </c>
      <c r="D20" s="17">
        <v>2037</v>
      </c>
      <c r="E20" s="67">
        <v>124.3</v>
      </c>
      <c r="F20" s="43">
        <v>124.3</v>
      </c>
      <c r="G20" s="56">
        <v>124.3</v>
      </c>
      <c r="H20" s="100">
        <v>124.3</v>
      </c>
      <c r="I20" s="15">
        <f t="shared" si="3"/>
        <v>0</v>
      </c>
      <c r="J20" s="17">
        <f t="shared" si="4"/>
        <v>0</v>
      </c>
      <c r="K20" s="18">
        <f t="shared" si="2"/>
        <v>128748</v>
      </c>
    </row>
    <row r="21" spans="1:11" ht="15" hidden="1" customHeight="1" x14ac:dyDescent="0.3">
      <c r="A21" s="15" t="s">
        <v>5</v>
      </c>
      <c r="B21" s="16">
        <v>128646</v>
      </c>
      <c r="C21" s="59">
        <v>0.01</v>
      </c>
      <c r="D21" s="17">
        <v>2037</v>
      </c>
      <c r="E21" s="67">
        <v>124.17</v>
      </c>
      <c r="F21" s="43">
        <v>124.17</v>
      </c>
      <c r="G21" s="56">
        <v>124.17</v>
      </c>
      <c r="H21" s="100">
        <v>124.17</v>
      </c>
      <c r="I21" s="15">
        <f t="shared" si="3"/>
        <v>0</v>
      </c>
      <c r="J21" s="17">
        <f t="shared" si="4"/>
        <v>0</v>
      </c>
      <c r="K21" s="18">
        <f t="shared" si="2"/>
        <v>128646</v>
      </c>
    </row>
    <row r="22" spans="1:11" ht="15" hidden="1" customHeight="1" x14ac:dyDescent="0.3">
      <c r="A22" s="15" t="s">
        <v>5</v>
      </c>
      <c r="B22" s="16">
        <v>128595</v>
      </c>
      <c r="C22" s="59">
        <v>0.01</v>
      </c>
      <c r="D22" s="17" t="s">
        <v>9</v>
      </c>
      <c r="E22" s="102"/>
      <c r="F22" s="102"/>
      <c r="G22" s="102"/>
      <c r="H22" s="100"/>
      <c r="I22" s="19"/>
      <c r="J22" s="18"/>
      <c r="K22" s="18">
        <f t="shared" si="2"/>
        <v>128595</v>
      </c>
    </row>
    <row r="23" spans="1:11" ht="15" hidden="1" customHeight="1" x14ac:dyDescent="0.3">
      <c r="A23" s="15" t="s">
        <v>5</v>
      </c>
      <c r="B23" s="16">
        <v>128540</v>
      </c>
      <c r="C23" s="59">
        <v>0.01</v>
      </c>
      <c r="D23" s="17">
        <v>2037</v>
      </c>
      <c r="E23" s="67">
        <v>124.08</v>
      </c>
      <c r="F23" s="43">
        <v>124.08</v>
      </c>
      <c r="G23" s="56">
        <v>124.08</v>
      </c>
      <c r="H23" s="100">
        <v>124.08</v>
      </c>
      <c r="I23" s="15">
        <f t="shared" ref="I23:I28" si="5">F23-E23</f>
        <v>0</v>
      </c>
      <c r="J23" s="17">
        <f t="shared" ref="J23:J28" si="6">G23-E23</f>
        <v>0</v>
      </c>
      <c r="K23" s="18">
        <f t="shared" si="2"/>
        <v>128540</v>
      </c>
    </row>
    <row r="24" spans="1:11" ht="15" hidden="1" customHeight="1" x14ac:dyDescent="0.3">
      <c r="A24" s="15" t="s">
        <v>5</v>
      </c>
      <c r="B24" s="16">
        <v>128236</v>
      </c>
      <c r="C24" s="59">
        <v>0.01</v>
      </c>
      <c r="D24" s="17">
        <v>2173</v>
      </c>
      <c r="E24" s="67">
        <v>123.95</v>
      </c>
      <c r="F24" s="43">
        <v>123.95</v>
      </c>
      <c r="G24" s="56">
        <v>123.95</v>
      </c>
      <c r="H24" s="100">
        <v>123.95</v>
      </c>
      <c r="I24" s="15">
        <f t="shared" si="5"/>
        <v>0</v>
      </c>
      <c r="J24" s="17">
        <f t="shared" si="6"/>
        <v>0</v>
      </c>
      <c r="K24" s="18">
        <f t="shared" si="2"/>
        <v>128236</v>
      </c>
    </row>
    <row r="25" spans="1:11" ht="15" hidden="1" customHeight="1" x14ac:dyDescent="0.3">
      <c r="A25" s="15" t="s">
        <v>5</v>
      </c>
      <c r="B25" s="16">
        <v>127300</v>
      </c>
      <c r="C25" s="59">
        <v>0.01</v>
      </c>
      <c r="D25" s="17">
        <v>2348</v>
      </c>
      <c r="E25" s="67">
        <v>123.54</v>
      </c>
      <c r="F25" s="43">
        <v>123.54</v>
      </c>
      <c r="G25" s="56">
        <v>123.54</v>
      </c>
      <c r="H25" s="100">
        <v>123.54</v>
      </c>
      <c r="I25" s="15">
        <f t="shared" si="5"/>
        <v>0</v>
      </c>
      <c r="J25" s="17">
        <f t="shared" si="6"/>
        <v>0</v>
      </c>
      <c r="K25" s="18">
        <f t="shared" si="2"/>
        <v>127300</v>
      </c>
    </row>
    <row r="26" spans="1:11" ht="15" hidden="1" customHeight="1" x14ac:dyDescent="0.3">
      <c r="A26" s="15" t="s">
        <v>5</v>
      </c>
      <c r="B26" s="16">
        <v>126183</v>
      </c>
      <c r="C26" s="59">
        <v>0.01</v>
      </c>
      <c r="D26" s="17">
        <v>2451</v>
      </c>
      <c r="E26" s="67">
        <v>122.96</v>
      </c>
      <c r="F26" s="43">
        <v>122.96</v>
      </c>
      <c r="G26" s="56">
        <v>122.96</v>
      </c>
      <c r="H26" s="100">
        <v>122.96</v>
      </c>
      <c r="I26" s="15">
        <f t="shared" si="5"/>
        <v>0</v>
      </c>
      <c r="J26" s="17">
        <f t="shared" si="6"/>
        <v>0</v>
      </c>
      <c r="K26" s="18">
        <f t="shared" si="2"/>
        <v>126183</v>
      </c>
    </row>
    <row r="27" spans="1:11" ht="15" hidden="1" customHeight="1" x14ac:dyDescent="0.3">
      <c r="A27" s="15" t="s">
        <v>5</v>
      </c>
      <c r="B27" s="16">
        <v>125563</v>
      </c>
      <c r="C27" s="59">
        <v>0.01</v>
      </c>
      <c r="D27" s="17">
        <v>2582</v>
      </c>
      <c r="E27" s="67">
        <v>122.65</v>
      </c>
      <c r="F27" s="43">
        <v>122.65</v>
      </c>
      <c r="G27" s="56">
        <v>122.65</v>
      </c>
      <c r="H27" s="100">
        <v>122.65</v>
      </c>
      <c r="I27" s="15">
        <f t="shared" si="5"/>
        <v>0</v>
      </c>
      <c r="J27" s="17">
        <f t="shared" si="6"/>
        <v>0</v>
      </c>
      <c r="K27" s="18">
        <f t="shared" si="2"/>
        <v>125563</v>
      </c>
    </row>
    <row r="28" spans="1:11" ht="15" hidden="1" customHeight="1" x14ac:dyDescent="0.3">
      <c r="A28" s="15" t="s">
        <v>5</v>
      </c>
      <c r="B28" s="16">
        <v>125461</v>
      </c>
      <c r="C28" s="59">
        <v>0.01</v>
      </c>
      <c r="D28" s="17">
        <v>2582</v>
      </c>
      <c r="E28" s="67">
        <v>122.61</v>
      </c>
      <c r="F28" s="43">
        <v>122.61</v>
      </c>
      <c r="G28" s="56">
        <v>122.61</v>
      </c>
      <c r="H28" s="100">
        <v>122.61</v>
      </c>
      <c r="I28" s="15">
        <f t="shared" si="5"/>
        <v>0</v>
      </c>
      <c r="J28" s="17">
        <f t="shared" si="6"/>
        <v>0</v>
      </c>
      <c r="K28" s="18">
        <f t="shared" si="2"/>
        <v>125461</v>
      </c>
    </row>
    <row r="29" spans="1:11" ht="15" hidden="1" customHeight="1" x14ac:dyDescent="0.3">
      <c r="A29" s="15" t="s">
        <v>5</v>
      </c>
      <c r="B29" s="16">
        <v>125405</v>
      </c>
      <c r="C29" s="59">
        <v>0.01</v>
      </c>
      <c r="D29" s="17" t="s">
        <v>9</v>
      </c>
      <c r="E29" s="102"/>
      <c r="F29" s="102"/>
      <c r="G29" s="102"/>
      <c r="H29" s="100"/>
      <c r="I29" s="19"/>
      <c r="J29" s="18"/>
      <c r="K29" s="18">
        <f t="shared" si="2"/>
        <v>125405</v>
      </c>
    </row>
    <row r="30" spans="1:11" ht="15" hidden="1" customHeight="1" x14ac:dyDescent="0.3">
      <c r="A30" s="15" t="s">
        <v>5</v>
      </c>
      <c r="B30" s="16">
        <v>125344</v>
      </c>
      <c r="C30" s="59">
        <v>0.01</v>
      </c>
      <c r="D30" s="17">
        <v>2582</v>
      </c>
      <c r="E30" s="67">
        <v>122.52</v>
      </c>
      <c r="F30" s="43">
        <v>122.52</v>
      </c>
      <c r="G30" s="56">
        <v>122.52</v>
      </c>
      <c r="H30" s="100">
        <v>122.52</v>
      </c>
      <c r="I30" s="15">
        <f>F30-E30</f>
        <v>0</v>
      </c>
      <c r="J30" s="17">
        <f>G30-E30</f>
        <v>0</v>
      </c>
      <c r="K30" s="18">
        <f t="shared" si="2"/>
        <v>125344</v>
      </c>
    </row>
    <row r="31" spans="1:11" ht="15" hidden="1" customHeight="1" x14ac:dyDescent="0.3">
      <c r="A31" s="15" t="s">
        <v>5</v>
      </c>
      <c r="B31" s="16">
        <v>125237</v>
      </c>
      <c r="C31" s="59">
        <v>0.01</v>
      </c>
      <c r="D31" s="17">
        <v>2582</v>
      </c>
      <c r="E31" s="67">
        <v>122.42</v>
      </c>
      <c r="F31" s="43">
        <v>122.42</v>
      </c>
      <c r="G31" s="56">
        <v>122.42</v>
      </c>
      <c r="H31" s="100">
        <v>122.42</v>
      </c>
      <c r="I31" s="15">
        <f>F31-E31</f>
        <v>0</v>
      </c>
      <c r="J31" s="17">
        <f>G31-E31</f>
        <v>0</v>
      </c>
      <c r="K31" s="18">
        <f t="shared" si="2"/>
        <v>125237</v>
      </c>
    </row>
    <row r="32" spans="1:11" ht="15" hidden="1" customHeight="1" x14ac:dyDescent="0.3">
      <c r="A32" s="15" t="s">
        <v>5</v>
      </c>
      <c r="B32" s="16">
        <v>125059</v>
      </c>
      <c r="C32" s="59">
        <v>0.01</v>
      </c>
      <c r="D32" s="17">
        <v>2582</v>
      </c>
      <c r="E32" s="67">
        <v>122.31</v>
      </c>
      <c r="F32" s="43">
        <v>122.31</v>
      </c>
      <c r="G32" s="56">
        <v>122.31</v>
      </c>
      <c r="H32" s="100">
        <v>122.31</v>
      </c>
      <c r="I32" s="15">
        <f>F32-E32</f>
        <v>0</v>
      </c>
      <c r="J32" s="17">
        <f>G32-E32</f>
        <v>0</v>
      </c>
      <c r="K32" s="18">
        <f t="shared" si="2"/>
        <v>125059</v>
      </c>
    </row>
    <row r="33" spans="1:11" ht="15" hidden="1" customHeight="1" x14ac:dyDescent="0.3">
      <c r="A33" s="15" t="s">
        <v>5</v>
      </c>
      <c r="B33" s="16">
        <v>124956</v>
      </c>
      <c r="C33" s="59">
        <v>0.01</v>
      </c>
      <c r="D33" s="17">
        <v>2582</v>
      </c>
      <c r="E33" s="67">
        <v>122.26</v>
      </c>
      <c r="F33" s="43">
        <v>122.26</v>
      </c>
      <c r="G33" s="56">
        <v>122.26</v>
      </c>
      <c r="H33" s="100">
        <v>122.26</v>
      </c>
      <c r="I33" s="15">
        <f>F33-E33</f>
        <v>0</v>
      </c>
      <c r="J33" s="17">
        <f>G33-E33</f>
        <v>0</v>
      </c>
      <c r="K33" s="18">
        <f t="shared" si="2"/>
        <v>124956</v>
      </c>
    </row>
    <row r="34" spans="1:11" ht="15" hidden="1" customHeight="1" x14ac:dyDescent="0.3">
      <c r="A34" s="15" t="s">
        <v>5</v>
      </c>
      <c r="B34" s="16">
        <v>124943.5</v>
      </c>
      <c r="C34" s="59">
        <v>0.01</v>
      </c>
      <c r="D34" s="17" t="s">
        <v>9</v>
      </c>
      <c r="E34" s="102"/>
      <c r="F34" s="102"/>
      <c r="G34" s="102"/>
      <c r="H34" s="100"/>
      <c r="I34" s="19"/>
      <c r="J34" s="18"/>
      <c r="K34" s="18">
        <f t="shared" si="2"/>
        <v>124943.5</v>
      </c>
    </row>
    <row r="35" spans="1:11" ht="15" hidden="1" customHeight="1" x14ac:dyDescent="0.3">
      <c r="A35" s="15" t="s">
        <v>5</v>
      </c>
      <c r="B35" s="16">
        <v>124931</v>
      </c>
      <c r="C35" s="59">
        <v>0.01</v>
      </c>
      <c r="D35" s="17">
        <v>2582</v>
      </c>
      <c r="E35" s="67">
        <v>122.13</v>
      </c>
      <c r="F35" s="43">
        <v>122.13</v>
      </c>
      <c r="G35" s="56">
        <v>122.13</v>
      </c>
      <c r="H35" s="100">
        <v>122.13</v>
      </c>
      <c r="I35" s="15">
        <f t="shared" ref="I35:I40" si="7">F35-E35</f>
        <v>0</v>
      </c>
      <c r="J35" s="17">
        <f t="shared" ref="J35:J40" si="8">G35-E35</f>
        <v>0</v>
      </c>
      <c r="K35" s="18">
        <f t="shared" si="2"/>
        <v>124931</v>
      </c>
    </row>
    <row r="36" spans="1:11" ht="15" hidden="1" customHeight="1" x14ac:dyDescent="0.3">
      <c r="A36" s="15" t="s">
        <v>5</v>
      </c>
      <c r="B36" s="16">
        <v>124809</v>
      </c>
      <c r="C36" s="59">
        <v>0.01</v>
      </c>
      <c r="D36" s="17">
        <v>2666</v>
      </c>
      <c r="E36" s="67">
        <v>122.08</v>
      </c>
      <c r="F36" s="43">
        <v>122.08</v>
      </c>
      <c r="G36" s="56">
        <v>122.08</v>
      </c>
      <c r="H36" s="100">
        <v>122.08</v>
      </c>
      <c r="I36" s="15">
        <f t="shared" si="7"/>
        <v>0</v>
      </c>
      <c r="J36" s="17">
        <f t="shared" si="8"/>
        <v>0</v>
      </c>
      <c r="K36" s="18">
        <f t="shared" si="2"/>
        <v>124809</v>
      </c>
    </row>
    <row r="37" spans="1:11" ht="15" hidden="1" customHeight="1" x14ac:dyDescent="0.3">
      <c r="A37" s="15" t="s">
        <v>5</v>
      </c>
      <c r="B37" s="16">
        <v>124344</v>
      </c>
      <c r="C37" s="59">
        <v>0.01</v>
      </c>
      <c r="D37" s="17">
        <v>2818</v>
      </c>
      <c r="E37" s="67">
        <v>121.83</v>
      </c>
      <c r="F37" s="43">
        <v>121.83</v>
      </c>
      <c r="G37" s="56">
        <v>121.83</v>
      </c>
      <c r="H37" s="100">
        <v>121.83</v>
      </c>
      <c r="I37" s="15">
        <f t="shared" si="7"/>
        <v>0</v>
      </c>
      <c r="J37" s="17">
        <f t="shared" si="8"/>
        <v>0</v>
      </c>
      <c r="K37" s="18">
        <f t="shared" si="2"/>
        <v>124344</v>
      </c>
    </row>
    <row r="38" spans="1:11" ht="15" hidden="1" customHeight="1" x14ac:dyDescent="0.3">
      <c r="A38" s="15" t="s">
        <v>5</v>
      </c>
      <c r="B38" s="16">
        <v>123541</v>
      </c>
      <c r="C38" s="59">
        <v>0.01</v>
      </c>
      <c r="D38" s="17">
        <v>2983</v>
      </c>
      <c r="E38" s="67">
        <v>121.58</v>
      </c>
      <c r="F38" s="43">
        <v>121.58</v>
      </c>
      <c r="G38" s="56">
        <v>121.58</v>
      </c>
      <c r="H38" s="100">
        <v>121.58</v>
      </c>
      <c r="I38" s="15">
        <f t="shared" si="7"/>
        <v>0</v>
      </c>
      <c r="J38" s="17">
        <f t="shared" si="8"/>
        <v>0</v>
      </c>
      <c r="K38" s="18">
        <f t="shared" si="2"/>
        <v>123541</v>
      </c>
    </row>
    <row r="39" spans="1:11" ht="15" hidden="1" customHeight="1" x14ac:dyDescent="0.3">
      <c r="A39" s="15" t="s">
        <v>5</v>
      </c>
      <c r="B39" s="16">
        <v>122719</v>
      </c>
      <c r="C39" s="59">
        <v>0.01</v>
      </c>
      <c r="D39" s="17">
        <v>3050</v>
      </c>
      <c r="E39" s="67">
        <v>121.19</v>
      </c>
      <c r="F39" s="43">
        <v>121.19</v>
      </c>
      <c r="G39" s="56">
        <v>121.19</v>
      </c>
      <c r="H39" s="100">
        <v>121.19</v>
      </c>
      <c r="I39" s="15">
        <f t="shared" si="7"/>
        <v>0</v>
      </c>
      <c r="J39" s="17">
        <f t="shared" si="8"/>
        <v>0</v>
      </c>
      <c r="K39" s="18">
        <f t="shared" si="2"/>
        <v>122719</v>
      </c>
    </row>
    <row r="40" spans="1:11" ht="15" hidden="1" customHeight="1" x14ac:dyDescent="0.3">
      <c r="A40" s="15" t="s">
        <v>5</v>
      </c>
      <c r="B40" s="16">
        <v>122616</v>
      </c>
      <c r="C40" s="59">
        <v>0.01</v>
      </c>
      <c r="D40" s="17">
        <v>3050</v>
      </c>
      <c r="E40" s="67">
        <v>121.05</v>
      </c>
      <c r="F40" s="43">
        <v>121.05</v>
      </c>
      <c r="G40" s="56">
        <v>121.05</v>
      </c>
      <c r="H40" s="100">
        <v>121.05</v>
      </c>
      <c r="I40" s="15">
        <f t="shared" si="7"/>
        <v>0</v>
      </c>
      <c r="J40" s="17">
        <f t="shared" si="8"/>
        <v>0</v>
      </c>
      <c r="K40" s="18">
        <f t="shared" si="2"/>
        <v>122616</v>
      </c>
    </row>
    <row r="41" spans="1:11" ht="15" hidden="1" customHeight="1" x14ac:dyDescent="0.3">
      <c r="A41" s="15" t="s">
        <v>5</v>
      </c>
      <c r="B41" s="16">
        <v>122558</v>
      </c>
      <c r="C41" s="59">
        <v>0.01</v>
      </c>
      <c r="D41" s="17" t="s">
        <v>9</v>
      </c>
      <c r="E41" s="102"/>
      <c r="F41" s="102"/>
      <c r="G41" s="102"/>
      <c r="H41" s="100"/>
      <c r="I41" s="19"/>
      <c r="J41" s="18"/>
      <c r="K41" s="18">
        <f t="shared" si="2"/>
        <v>122558</v>
      </c>
    </row>
    <row r="42" spans="1:11" ht="15" hidden="1" customHeight="1" x14ac:dyDescent="0.3">
      <c r="A42" s="15" t="s">
        <v>5</v>
      </c>
      <c r="B42" s="16">
        <v>122498</v>
      </c>
      <c r="C42" s="59">
        <v>0.01</v>
      </c>
      <c r="D42" s="17">
        <v>3050</v>
      </c>
      <c r="E42" s="67">
        <v>120.75</v>
      </c>
      <c r="F42" s="43">
        <v>120.75</v>
      </c>
      <c r="G42" s="56">
        <v>120.75</v>
      </c>
      <c r="H42" s="100">
        <v>120.75</v>
      </c>
      <c r="I42" s="15">
        <f t="shared" ref="I42:I51" si="9">F42-E42</f>
        <v>0</v>
      </c>
      <c r="J42" s="17">
        <f t="shared" ref="J42:J51" si="10">G42-E42</f>
        <v>0</v>
      </c>
      <c r="K42" s="18">
        <f t="shared" si="2"/>
        <v>122498</v>
      </c>
    </row>
    <row r="43" spans="1:11" ht="15" hidden="1" customHeight="1" x14ac:dyDescent="0.3">
      <c r="A43" s="15" t="s">
        <v>5</v>
      </c>
      <c r="B43" s="16">
        <v>122396</v>
      </c>
      <c r="C43" s="59">
        <v>0.01</v>
      </c>
      <c r="D43" s="17">
        <v>3191</v>
      </c>
      <c r="E43" s="67">
        <v>120.72</v>
      </c>
      <c r="F43" s="43">
        <v>120.72</v>
      </c>
      <c r="G43" s="56">
        <v>120.72</v>
      </c>
      <c r="H43" s="100">
        <v>120.72</v>
      </c>
      <c r="I43" s="15">
        <f t="shared" si="9"/>
        <v>0</v>
      </c>
      <c r="J43" s="17">
        <f t="shared" si="10"/>
        <v>0</v>
      </c>
      <c r="K43" s="18">
        <f t="shared" si="2"/>
        <v>122396</v>
      </c>
    </row>
    <row r="44" spans="1:11" ht="15" hidden="1" customHeight="1" x14ac:dyDescent="0.3">
      <c r="A44" s="15" t="s">
        <v>5</v>
      </c>
      <c r="B44" s="16">
        <v>121745</v>
      </c>
      <c r="C44" s="59">
        <v>0.01</v>
      </c>
      <c r="D44" s="17">
        <v>3357</v>
      </c>
      <c r="E44" s="67">
        <v>120.46</v>
      </c>
      <c r="F44" s="43">
        <v>120.46</v>
      </c>
      <c r="G44" s="56">
        <v>120.46</v>
      </c>
      <c r="H44" s="100">
        <v>120.46</v>
      </c>
      <c r="I44" s="15">
        <f t="shared" si="9"/>
        <v>0</v>
      </c>
      <c r="J44" s="17">
        <f t="shared" si="10"/>
        <v>0</v>
      </c>
      <c r="K44" s="18">
        <f t="shared" si="2"/>
        <v>121745</v>
      </c>
    </row>
    <row r="45" spans="1:11" ht="15" hidden="1" customHeight="1" x14ac:dyDescent="0.3">
      <c r="A45" s="15" t="s">
        <v>5</v>
      </c>
      <c r="B45" s="16">
        <v>121010</v>
      </c>
      <c r="C45" s="59">
        <v>0.01</v>
      </c>
      <c r="D45" s="17">
        <v>3357</v>
      </c>
      <c r="E45" s="67">
        <v>120.24</v>
      </c>
      <c r="F45" s="43">
        <v>120.24</v>
      </c>
      <c r="G45" s="56">
        <v>120.24</v>
      </c>
      <c r="H45" s="100">
        <v>120.24</v>
      </c>
      <c r="I45" s="15">
        <f t="shared" si="9"/>
        <v>0</v>
      </c>
      <c r="J45" s="17">
        <f t="shared" si="10"/>
        <v>0</v>
      </c>
      <c r="K45" s="18">
        <f t="shared" si="2"/>
        <v>121010</v>
      </c>
    </row>
    <row r="46" spans="1:11" ht="15" hidden="1" customHeight="1" x14ac:dyDescent="0.3">
      <c r="A46" s="15" t="s">
        <v>5</v>
      </c>
      <c r="B46" s="16">
        <v>120253</v>
      </c>
      <c r="C46" s="59">
        <v>0.01</v>
      </c>
      <c r="D46" s="17">
        <v>5380</v>
      </c>
      <c r="E46" s="67">
        <v>119.78</v>
      </c>
      <c r="F46" s="43">
        <v>119.78</v>
      </c>
      <c r="G46" s="56">
        <v>119.78</v>
      </c>
      <c r="H46" s="100">
        <v>119.78</v>
      </c>
      <c r="I46" s="15">
        <f t="shared" si="9"/>
        <v>0</v>
      </c>
      <c r="J46" s="17">
        <f t="shared" si="10"/>
        <v>0</v>
      </c>
      <c r="K46" s="18">
        <f t="shared" si="2"/>
        <v>120253</v>
      </c>
    </row>
    <row r="47" spans="1:11" ht="15" hidden="1" customHeight="1" x14ac:dyDescent="0.3">
      <c r="A47" s="15" t="s">
        <v>5</v>
      </c>
      <c r="B47" s="16">
        <v>119390</v>
      </c>
      <c r="C47" s="59">
        <v>0.01</v>
      </c>
      <c r="D47" s="17">
        <v>5380</v>
      </c>
      <c r="E47" s="67">
        <v>119.15</v>
      </c>
      <c r="F47" s="43">
        <v>119.15</v>
      </c>
      <c r="G47" s="56">
        <v>119.15</v>
      </c>
      <c r="H47" s="100">
        <v>119.15</v>
      </c>
      <c r="I47" s="15">
        <f t="shared" si="9"/>
        <v>0</v>
      </c>
      <c r="J47" s="17">
        <f t="shared" si="10"/>
        <v>0</v>
      </c>
      <c r="K47" s="18">
        <f t="shared" si="2"/>
        <v>119390</v>
      </c>
    </row>
    <row r="48" spans="1:11" ht="15" hidden="1" customHeight="1" x14ac:dyDescent="0.3">
      <c r="A48" s="15" t="s">
        <v>5</v>
      </c>
      <c r="B48" s="16">
        <v>118660</v>
      </c>
      <c r="C48" s="59">
        <v>0.01</v>
      </c>
      <c r="D48" s="17">
        <v>5743</v>
      </c>
      <c r="E48" s="67">
        <v>118.62</v>
      </c>
      <c r="F48" s="43">
        <v>118.62</v>
      </c>
      <c r="G48" s="56">
        <v>118.62</v>
      </c>
      <c r="H48" s="100">
        <v>118.62</v>
      </c>
      <c r="I48" s="15">
        <f t="shared" si="9"/>
        <v>0</v>
      </c>
      <c r="J48" s="17">
        <f t="shared" si="10"/>
        <v>0</v>
      </c>
      <c r="K48" s="18">
        <f t="shared" si="2"/>
        <v>118660</v>
      </c>
    </row>
    <row r="49" spans="1:11" ht="15" hidden="1" customHeight="1" x14ac:dyDescent="0.3">
      <c r="A49" s="15" t="s">
        <v>5</v>
      </c>
      <c r="B49" s="16">
        <v>117779</v>
      </c>
      <c r="C49" s="59">
        <v>0.01</v>
      </c>
      <c r="D49" s="17">
        <v>6193</v>
      </c>
      <c r="E49" s="67">
        <v>117.61</v>
      </c>
      <c r="F49" s="43">
        <v>117.61</v>
      </c>
      <c r="G49" s="56">
        <v>117.61</v>
      </c>
      <c r="H49" s="100">
        <v>117.61</v>
      </c>
      <c r="I49" s="15">
        <f t="shared" si="9"/>
        <v>0</v>
      </c>
      <c r="J49" s="17">
        <f t="shared" si="10"/>
        <v>0</v>
      </c>
      <c r="K49" s="18">
        <f t="shared" si="2"/>
        <v>117779</v>
      </c>
    </row>
    <row r="50" spans="1:11" ht="15" hidden="1" customHeight="1" x14ac:dyDescent="0.3">
      <c r="A50" s="15" t="s">
        <v>5</v>
      </c>
      <c r="B50" s="16">
        <v>116759</v>
      </c>
      <c r="C50" s="59">
        <v>0.01</v>
      </c>
      <c r="D50" s="17">
        <v>6229</v>
      </c>
      <c r="E50" s="67">
        <v>115.99</v>
      </c>
      <c r="F50" s="43">
        <v>115.99</v>
      </c>
      <c r="G50" s="56">
        <v>115.99</v>
      </c>
      <c r="H50" s="100">
        <v>115.99</v>
      </c>
      <c r="I50" s="15">
        <f t="shared" si="9"/>
        <v>0</v>
      </c>
      <c r="J50" s="17">
        <f t="shared" si="10"/>
        <v>0</v>
      </c>
      <c r="K50" s="18">
        <f t="shared" si="2"/>
        <v>116759</v>
      </c>
    </row>
    <row r="51" spans="1:11" ht="15" hidden="1" customHeight="1" x14ac:dyDescent="0.3">
      <c r="A51" s="15" t="s">
        <v>5</v>
      </c>
      <c r="B51" s="16">
        <v>116680</v>
      </c>
      <c r="C51" s="59">
        <v>0.01</v>
      </c>
      <c r="D51" s="17">
        <v>6199</v>
      </c>
      <c r="E51" s="67">
        <v>115.82</v>
      </c>
      <c r="F51" s="43">
        <v>115.81</v>
      </c>
      <c r="G51" s="56">
        <v>115.82</v>
      </c>
      <c r="H51" s="100">
        <v>115.81</v>
      </c>
      <c r="I51" s="15">
        <f t="shared" si="9"/>
        <v>-9.9999999999909051E-3</v>
      </c>
      <c r="J51" s="17">
        <f t="shared" si="10"/>
        <v>0</v>
      </c>
      <c r="K51" s="18">
        <f t="shared" si="2"/>
        <v>116680</v>
      </c>
    </row>
    <row r="52" spans="1:11" ht="15" hidden="1" customHeight="1" x14ac:dyDescent="0.3">
      <c r="A52" s="15" t="s">
        <v>5</v>
      </c>
      <c r="B52" s="16">
        <v>116605.5</v>
      </c>
      <c r="C52" s="59">
        <v>0.01</v>
      </c>
      <c r="D52" s="17" t="s">
        <v>9</v>
      </c>
      <c r="E52" s="102"/>
      <c r="F52" s="102"/>
      <c r="G52" s="102"/>
      <c r="H52" s="100"/>
      <c r="I52" s="19"/>
      <c r="J52" s="18"/>
      <c r="K52" s="18">
        <f t="shared" si="2"/>
        <v>116605.5</v>
      </c>
    </row>
    <row r="53" spans="1:11" ht="15" hidden="1" customHeight="1" x14ac:dyDescent="0.3">
      <c r="A53" s="15" t="s">
        <v>5</v>
      </c>
      <c r="B53" s="16">
        <v>116529</v>
      </c>
      <c r="C53" s="59">
        <v>0.01</v>
      </c>
      <c r="D53" s="17">
        <v>6199</v>
      </c>
      <c r="E53" s="67">
        <v>116.12</v>
      </c>
      <c r="F53" s="43">
        <v>116.12</v>
      </c>
      <c r="G53" s="56">
        <v>116.12</v>
      </c>
      <c r="H53" s="100">
        <v>116.12</v>
      </c>
      <c r="I53" s="15">
        <f t="shared" ref="I53:I65" si="11">F53-E53</f>
        <v>0</v>
      </c>
      <c r="J53" s="17">
        <f t="shared" ref="J53:J65" si="12">G53-E53</f>
        <v>0</v>
      </c>
      <c r="K53" s="18">
        <f t="shared" si="2"/>
        <v>116529</v>
      </c>
    </row>
    <row r="54" spans="1:11" ht="15" hidden="1" customHeight="1" x14ac:dyDescent="0.3">
      <c r="A54" s="15" t="s">
        <v>5</v>
      </c>
      <c r="B54" s="16">
        <v>116453</v>
      </c>
      <c r="C54" s="59">
        <v>0.01</v>
      </c>
      <c r="D54" s="17">
        <v>6345</v>
      </c>
      <c r="E54" s="67">
        <v>115.97</v>
      </c>
      <c r="F54" s="43">
        <v>115.96</v>
      </c>
      <c r="G54" s="56">
        <v>115.97</v>
      </c>
      <c r="H54" s="100">
        <v>115.96</v>
      </c>
      <c r="I54" s="15">
        <f t="shared" si="11"/>
        <v>-1.0000000000005116E-2</v>
      </c>
      <c r="J54" s="17">
        <f t="shared" si="12"/>
        <v>0</v>
      </c>
      <c r="K54" s="18">
        <f t="shared" si="2"/>
        <v>116453</v>
      </c>
    </row>
    <row r="55" spans="1:11" ht="15" hidden="1" customHeight="1" x14ac:dyDescent="0.3">
      <c r="A55" s="15" t="s">
        <v>5</v>
      </c>
      <c r="B55" s="16">
        <v>115807</v>
      </c>
      <c r="C55" s="59">
        <v>0.01</v>
      </c>
      <c r="D55" s="17">
        <v>6545</v>
      </c>
      <c r="E55" s="67">
        <v>114.89</v>
      </c>
      <c r="F55" s="43">
        <v>114.89</v>
      </c>
      <c r="G55" s="56">
        <v>114.89</v>
      </c>
      <c r="H55" s="100">
        <v>114.89</v>
      </c>
      <c r="I55" s="15">
        <f t="shared" si="11"/>
        <v>0</v>
      </c>
      <c r="J55" s="17">
        <f t="shared" si="12"/>
        <v>0</v>
      </c>
      <c r="K55" s="18">
        <f t="shared" si="2"/>
        <v>115807</v>
      </c>
    </row>
    <row r="56" spans="1:11" ht="15" hidden="1" customHeight="1" x14ac:dyDescent="0.3">
      <c r="A56" s="15" t="s">
        <v>5</v>
      </c>
      <c r="B56" s="16">
        <v>114948</v>
      </c>
      <c r="C56" s="59">
        <v>0.01</v>
      </c>
      <c r="D56" s="17">
        <v>6713</v>
      </c>
      <c r="E56" s="67">
        <v>114.46</v>
      </c>
      <c r="F56" s="43">
        <v>114.46</v>
      </c>
      <c r="G56" s="56">
        <v>114.46</v>
      </c>
      <c r="H56" s="100">
        <v>114.46</v>
      </c>
      <c r="I56" s="15">
        <f t="shared" si="11"/>
        <v>0</v>
      </c>
      <c r="J56" s="17">
        <f t="shared" si="12"/>
        <v>0</v>
      </c>
      <c r="K56" s="18">
        <f t="shared" si="2"/>
        <v>114948</v>
      </c>
    </row>
    <row r="57" spans="1:11" ht="15" hidden="1" customHeight="1" x14ac:dyDescent="0.3">
      <c r="A57" s="15" t="s">
        <v>5</v>
      </c>
      <c r="B57" s="16">
        <v>114246</v>
      </c>
      <c r="C57" s="59">
        <v>0.01</v>
      </c>
      <c r="D57" s="17">
        <v>7002</v>
      </c>
      <c r="E57" s="67">
        <v>114.46</v>
      </c>
      <c r="F57" s="43">
        <v>114.45</v>
      </c>
      <c r="G57" s="56">
        <v>114.46</v>
      </c>
      <c r="H57" s="100">
        <v>114.45</v>
      </c>
      <c r="I57" s="15">
        <f t="shared" si="11"/>
        <v>-9.9999999999909051E-3</v>
      </c>
      <c r="J57" s="17">
        <f t="shared" si="12"/>
        <v>0</v>
      </c>
      <c r="K57" s="18">
        <f t="shared" si="2"/>
        <v>114246</v>
      </c>
    </row>
    <row r="58" spans="1:11" ht="15" hidden="1" customHeight="1" x14ac:dyDescent="0.3">
      <c r="A58" s="15" t="s">
        <v>5</v>
      </c>
      <c r="B58" s="16">
        <v>113821</v>
      </c>
      <c r="C58" s="59">
        <v>0.01</v>
      </c>
      <c r="D58" s="17">
        <v>7002</v>
      </c>
      <c r="E58" s="67">
        <v>114.17</v>
      </c>
      <c r="F58" s="43">
        <v>114.16</v>
      </c>
      <c r="G58" s="56">
        <v>114.17</v>
      </c>
      <c r="H58" s="100">
        <v>114.16</v>
      </c>
      <c r="I58" s="15">
        <f t="shared" si="11"/>
        <v>-1.0000000000005116E-2</v>
      </c>
      <c r="J58" s="17">
        <f t="shared" si="12"/>
        <v>0</v>
      </c>
      <c r="K58" s="18">
        <f t="shared" si="2"/>
        <v>113821</v>
      </c>
    </row>
    <row r="59" spans="1:11" ht="15" hidden="1" customHeight="1" x14ac:dyDescent="0.3">
      <c r="A59" s="15" t="s">
        <v>5</v>
      </c>
      <c r="B59" s="16">
        <v>113668</v>
      </c>
      <c r="C59" s="59">
        <v>0.01</v>
      </c>
      <c r="D59" s="17">
        <v>7002</v>
      </c>
      <c r="E59" s="67">
        <v>113.86</v>
      </c>
      <c r="F59" s="43">
        <v>113.85</v>
      </c>
      <c r="G59" s="56">
        <v>113.86</v>
      </c>
      <c r="H59" s="100">
        <v>113.85</v>
      </c>
      <c r="I59" s="15">
        <f t="shared" si="11"/>
        <v>-1.0000000000005116E-2</v>
      </c>
      <c r="J59" s="17">
        <f t="shared" si="12"/>
        <v>0</v>
      </c>
      <c r="K59" s="18">
        <f t="shared" si="2"/>
        <v>113668</v>
      </c>
    </row>
    <row r="60" spans="1:11" ht="15" hidden="1" customHeight="1" x14ac:dyDescent="0.3">
      <c r="A60" s="15" t="s">
        <v>5</v>
      </c>
      <c r="B60" s="16">
        <v>113632</v>
      </c>
      <c r="C60" s="59">
        <v>0.01</v>
      </c>
      <c r="D60" s="17">
        <v>7002</v>
      </c>
      <c r="E60" s="67">
        <v>113.83</v>
      </c>
      <c r="F60" s="43">
        <v>113.83</v>
      </c>
      <c r="G60" s="56">
        <v>113.83</v>
      </c>
      <c r="H60" s="100">
        <v>113.83</v>
      </c>
      <c r="I60" s="15">
        <f t="shared" si="11"/>
        <v>0</v>
      </c>
      <c r="J60" s="17">
        <f t="shared" si="12"/>
        <v>0</v>
      </c>
      <c r="K60" s="18">
        <f t="shared" si="2"/>
        <v>113632</v>
      </c>
    </row>
    <row r="61" spans="1:11" ht="15" hidden="1" customHeight="1" x14ac:dyDescent="0.3">
      <c r="A61" s="15" t="s">
        <v>5</v>
      </c>
      <c r="B61" s="16">
        <v>113539</v>
      </c>
      <c r="C61" s="59">
        <v>0.01</v>
      </c>
      <c r="D61" s="17">
        <v>7002</v>
      </c>
      <c r="E61" s="67">
        <v>113.78</v>
      </c>
      <c r="F61" s="43">
        <v>113.78</v>
      </c>
      <c r="G61" s="56">
        <v>113.78</v>
      </c>
      <c r="H61" s="100">
        <v>113.78</v>
      </c>
      <c r="I61" s="15">
        <f t="shared" si="11"/>
        <v>0</v>
      </c>
      <c r="J61" s="17">
        <f t="shared" si="12"/>
        <v>0</v>
      </c>
      <c r="K61" s="18">
        <f t="shared" si="2"/>
        <v>113539</v>
      </c>
    </row>
    <row r="62" spans="1:11" ht="15" hidden="1" customHeight="1" x14ac:dyDescent="0.3">
      <c r="A62" s="15" t="s">
        <v>5</v>
      </c>
      <c r="B62" s="16">
        <v>113080</v>
      </c>
      <c r="C62" s="59">
        <v>0.01</v>
      </c>
      <c r="D62" s="17">
        <v>7285</v>
      </c>
      <c r="E62" s="67">
        <v>113.38</v>
      </c>
      <c r="F62" s="43">
        <v>113.38</v>
      </c>
      <c r="G62" s="56">
        <v>113.38</v>
      </c>
      <c r="H62" s="100">
        <v>113.38</v>
      </c>
      <c r="I62" s="15">
        <f t="shared" si="11"/>
        <v>0</v>
      </c>
      <c r="J62" s="17">
        <f t="shared" si="12"/>
        <v>0</v>
      </c>
      <c r="K62" s="18">
        <f t="shared" si="2"/>
        <v>113080</v>
      </c>
    </row>
    <row r="63" spans="1:11" ht="15" hidden="1" customHeight="1" x14ac:dyDescent="0.3">
      <c r="A63" s="15" t="s">
        <v>5</v>
      </c>
      <c r="B63" s="16">
        <v>112547</v>
      </c>
      <c r="C63" s="59">
        <v>0.01</v>
      </c>
      <c r="D63" s="17">
        <v>7285</v>
      </c>
      <c r="E63" s="67">
        <v>113</v>
      </c>
      <c r="F63" s="43">
        <v>113</v>
      </c>
      <c r="G63" s="56">
        <v>113</v>
      </c>
      <c r="H63" s="100">
        <v>113</v>
      </c>
      <c r="I63" s="15">
        <f t="shared" si="11"/>
        <v>0</v>
      </c>
      <c r="J63" s="17">
        <f t="shared" si="12"/>
        <v>0</v>
      </c>
      <c r="K63" s="18">
        <f t="shared" si="2"/>
        <v>112547</v>
      </c>
    </row>
    <row r="64" spans="1:11" ht="15" hidden="1" customHeight="1" thickBot="1" x14ac:dyDescent="0.35">
      <c r="A64" s="103" t="s">
        <v>5</v>
      </c>
      <c r="B64" s="104">
        <v>111983</v>
      </c>
      <c r="C64" s="105">
        <v>0.01</v>
      </c>
      <c r="D64" s="106">
        <v>7599</v>
      </c>
      <c r="E64" s="107">
        <v>112.56</v>
      </c>
      <c r="F64" s="65">
        <v>112.56</v>
      </c>
      <c r="G64" s="108">
        <v>112.56</v>
      </c>
      <c r="H64" s="100">
        <v>112.56</v>
      </c>
      <c r="I64" s="103">
        <f t="shared" si="11"/>
        <v>0</v>
      </c>
      <c r="J64" s="106">
        <f t="shared" si="12"/>
        <v>0</v>
      </c>
      <c r="K64" s="18">
        <f t="shared" si="2"/>
        <v>111983</v>
      </c>
    </row>
    <row r="65" spans="1:11" x14ac:dyDescent="0.3">
      <c r="A65" s="9" t="s">
        <v>5</v>
      </c>
      <c r="B65" s="8">
        <v>111861</v>
      </c>
      <c r="C65" s="58">
        <v>0.01</v>
      </c>
      <c r="D65" s="10">
        <v>7599</v>
      </c>
      <c r="E65" s="119">
        <v>112.39</v>
      </c>
      <c r="F65" s="42">
        <v>112.39</v>
      </c>
      <c r="G65" s="120">
        <v>112.39</v>
      </c>
      <c r="H65" s="100">
        <v>112.39</v>
      </c>
      <c r="I65" s="9">
        <f t="shared" si="11"/>
        <v>0</v>
      </c>
      <c r="J65" s="10">
        <f t="shared" si="12"/>
        <v>0</v>
      </c>
      <c r="K65" s="18">
        <f t="shared" si="2"/>
        <v>111861</v>
      </c>
    </row>
    <row r="66" spans="1:11" x14ac:dyDescent="0.3">
      <c r="A66" s="15" t="s">
        <v>5</v>
      </c>
      <c r="B66" s="16">
        <v>111833.5</v>
      </c>
      <c r="C66" s="59">
        <v>0.01</v>
      </c>
      <c r="D66" s="17" t="s">
        <v>9</v>
      </c>
      <c r="E66" s="146" t="s">
        <v>42</v>
      </c>
      <c r="F66" s="147"/>
      <c r="G66" s="148"/>
      <c r="H66" s="100"/>
      <c r="I66" s="19"/>
      <c r="J66" s="18"/>
      <c r="K66" s="18">
        <f t="shared" si="2"/>
        <v>111833.5</v>
      </c>
    </row>
    <row r="67" spans="1:11" x14ac:dyDescent="0.3">
      <c r="A67" s="15" t="s">
        <v>5</v>
      </c>
      <c r="B67" s="16">
        <v>111799</v>
      </c>
      <c r="C67" s="59">
        <v>0.01</v>
      </c>
      <c r="D67" s="17">
        <v>7599</v>
      </c>
      <c r="E67" s="121">
        <v>112.39</v>
      </c>
      <c r="F67" s="43">
        <v>112.39</v>
      </c>
      <c r="G67" s="122">
        <v>112.39</v>
      </c>
      <c r="H67" s="100">
        <v>112.39</v>
      </c>
      <c r="I67" s="15">
        <f t="shared" ref="I67:I72" si="13">F67-E67</f>
        <v>0</v>
      </c>
      <c r="J67" s="17">
        <f t="shared" ref="J67:J72" si="14">G67-E67</f>
        <v>0</v>
      </c>
      <c r="K67" s="18">
        <f t="shared" si="2"/>
        <v>111799</v>
      </c>
    </row>
    <row r="68" spans="1:11" x14ac:dyDescent="0.3">
      <c r="A68" s="15" t="s">
        <v>5</v>
      </c>
      <c r="B68" s="16">
        <v>111699</v>
      </c>
      <c r="C68" s="59">
        <v>0.01</v>
      </c>
      <c r="D68" s="17">
        <v>7599</v>
      </c>
      <c r="E68" s="121">
        <v>112.32</v>
      </c>
      <c r="F68" s="43">
        <v>112.32</v>
      </c>
      <c r="G68" s="122">
        <v>112.32</v>
      </c>
      <c r="H68" s="100">
        <v>112.32</v>
      </c>
      <c r="I68" s="15">
        <f t="shared" si="13"/>
        <v>0</v>
      </c>
      <c r="J68" s="17">
        <f t="shared" si="14"/>
        <v>0</v>
      </c>
      <c r="K68" s="18">
        <f t="shared" si="2"/>
        <v>111699</v>
      </c>
    </row>
    <row r="69" spans="1:11" x14ac:dyDescent="0.3">
      <c r="A69" s="15" t="s">
        <v>5</v>
      </c>
      <c r="B69" s="16">
        <v>111409</v>
      </c>
      <c r="C69" s="59">
        <v>0.01</v>
      </c>
      <c r="D69" s="17">
        <v>7599</v>
      </c>
      <c r="E69" s="121">
        <v>112.07</v>
      </c>
      <c r="F69" s="43">
        <v>112.07</v>
      </c>
      <c r="G69" s="122">
        <v>112.07</v>
      </c>
      <c r="H69" s="100">
        <v>112.07</v>
      </c>
      <c r="I69" s="15">
        <f t="shared" si="13"/>
        <v>0</v>
      </c>
      <c r="J69" s="17">
        <f t="shared" si="14"/>
        <v>0</v>
      </c>
      <c r="K69" s="18">
        <f t="shared" ref="K69:K130" si="15">B69</f>
        <v>111409</v>
      </c>
    </row>
    <row r="70" spans="1:11" x14ac:dyDescent="0.3">
      <c r="A70" s="15" t="s">
        <v>5</v>
      </c>
      <c r="B70" s="16">
        <v>110813</v>
      </c>
      <c r="C70" s="59">
        <v>0.01</v>
      </c>
      <c r="D70" s="17">
        <v>7698</v>
      </c>
      <c r="E70" s="121">
        <v>111.75</v>
      </c>
      <c r="F70" s="43">
        <v>111.75</v>
      </c>
      <c r="G70" s="122">
        <v>111.75</v>
      </c>
      <c r="H70" s="100">
        <v>111.75</v>
      </c>
      <c r="I70" s="15">
        <f t="shared" si="13"/>
        <v>0</v>
      </c>
      <c r="J70" s="17">
        <f t="shared" si="14"/>
        <v>0</v>
      </c>
      <c r="K70" s="18">
        <f t="shared" si="15"/>
        <v>110813</v>
      </c>
    </row>
    <row r="71" spans="1:11" x14ac:dyDescent="0.3">
      <c r="A71" s="15" t="s">
        <v>5</v>
      </c>
      <c r="B71" s="16">
        <v>110549</v>
      </c>
      <c r="C71" s="59">
        <v>0.01</v>
      </c>
      <c r="D71" s="17">
        <v>7698</v>
      </c>
      <c r="E71" s="121">
        <v>111.55</v>
      </c>
      <c r="F71" s="43">
        <v>111.54</v>
      </c>
      <c r="G71" s="122">
        <v>111.55</v>
      </c>
      <c r="H71" s="100">
        <v>111.54</v>
      </c>
      <c r="I71" s="15">
        <f t="shared" si="13"/>
        <v>-9.9999999999909051E-3</v>
      </c>
      <c r="J71" s="17">
        <f t="shared" si="14"/>
        <v>0</v>
      </c>
      <c r="K71" s="18">
        <f t="shared" si="15"/>
        <v>110549</v>
      </c>
    </row>
    <row r="72" spans="1:11" x14ac:dyDescent="0.3">
      <c r="A72" s="15" t="s">
        <v>5</v>
      </c>
      <c r="B72" s="16">
        <v>110454</v>
      </c>
      <c r="C72" s="59">
        <v>0.01</v>
      </c>
      <c r="D72" s="17">
        <v>8033</v>
      </c>
      <c r="E72" s="121">
        <v>111.46</v>
      </c>
      <c r="F72" s="43">
        <v>111.45</v>
      </c>
      <c r="G72" s="122">
        <v>111.46</v>
      </c>
      <c r="H72" s="100">
        <v>111.45</v>
      </c>
      <c r="I72" s="15">
        <f t="shared" si="13"/>
        <v>-9.9999999999909051E-3</v>
      </c>
      <c r="J72" s="17">
        <f t="shared" si="14"/>
        <v>0</v>
      </c>
      <c r="K72" s="18">
        <f t="shared" si="15"/>
        <v>110454</v>
      </c>
    </row>
    <row r="73" spans="1:11" x14ac:dyDescent="0.3">
      <c r="A73" s="15" t="s">
        <v>5</v>
      </c>
      <c r="B73" s="16">
        <v>110399</v>
      </c>
      <c r="C73" s="59">
        <v>0.01</v>
      </c>
      <c r="D73" s="17" t="s">
        <v>9</v>
      </c>
      <c r="E73" s="146" t="s">
        <v>41</v>
      </c>
      <c r="F73" s="147"/>
      <c r="G73" s="148"/>
      <c r="H73" s="100"/>
      <c r="I73" s="19"/>
      <c r="J73" s="18"/>
      <c r="K73" s="18">
        <f t="shared" si="15"/>
        <v>110399</v>
      </c>
    </row>
    <row r="74" spans="1:11" x14ac:dyDescent="0.3">
      <c r="A74" s="15" t="s">
        <v>5</v>
      </c>
      <c r="B74" s="16">
        <v>110346</v>
      </c>
      <c r="C74" s="59">
        <v>0.01</v>
      </c>
      <c r="D74" s="17">
        <v>8033</v>
      </c>
      <c r="E74" s="121">
        <v>111.47</v>
      </c>
      <c r="F74" s="43">
        <v>111.47</v>
      </c>
      <c r="G74" s="122">
        <v>111.47</v>
      </c>
      <c r="H74" s="100">
        <v>111.47</v>
      </c>
      <c r="I74" s="15">
        <f>F74-E74</f>
        <v>0</v>
      </c>
      <c r="J74" s="17">
        <f>G74-E74</f>
        <v>0</v>
      </c>
      <c r="K74" s="18">
        <f t="shared" si="15"/>
        <v>110346</v>
      </c>
    </row>
    <row r="75" spans="1:11" x14ac:dyDescent="0.3">
      <c r="A75" s="15" t="s">
        <v>5</v>
      </c>
      <c r="B75" s="16">
        <v>110243</v>
      </c>
      <c r="C75" s="59">
        <v>0.01</v>
      </c>
      <c r="D75" s="17">
        <v>8033</v>
      </c>
      <c r="E75" s="121">
        <v>111.37</v>
      </c>
      <c r="F75" s="43">
        <v>111.36</v>
      </c>
      <c r="G75" s="122">
        <v>111.37</v>
      </c>
      <c r="H75" s="100">
        <v>111.36</v>
      </c>
      <c r="I75" s="15">
        <f>F75-E75</f>
        <v>-1.0000000000005116E-2</v>
      </c>
      <c r="J75" s="17">
        <f>G75-E75</f>
        <v>0</v>
      </c>
      <c r="K75" s="18">
        <f t="shared" si="15"/>
        <v>110243</v>
      </c>
    </row>
    <row r="76" spans="1:11" x14ac:dyDescent="0.3">
      <c r="A76" s="15" t="s">
        <v>5</v>
      </c>
      <c r="B76" s="16">
        <v>109208</v>
      </c>
      <c r="C76" s="59">
        <v>0.01</v>
      </c>
      <c r="D76" s="17">
        <v>8033</v>
      </c>
      <c r="E76" s="121">
        <v>110.03</v>
      </c>
      <c r="F76" s="43">
        <v>110.02</v>
      </c>
      <c r="G76" s="122">
        <v>110.03</v>
      </c>
      <c r="H76" s="100">
        <v>110.02</v>
      </c>
      <c r="I76" s="15">
        <f>F76-E76</f>
        <v>-1.0000000000005116E-2</v>
      </c>
      <c r="J76" s="17">
        <f>G76-E76</f>
        <v>0</v>
      </c>
      <c r="K76" s="18">
        <f t="shared" si="15"/>
        <v>109208</v>
      </c>
    </row>
    <row r="77" spans="1:11" x14ac:dyDescent="0.3">
      <c r="A77" s="15" t="s">
        <v>5</v>
      </c>
      <c r="B77" s="16">
        <v>108454</v>
      </c>
      <c r="C77" s="59">
        <v>0.01</v>
      </c>
      <c r="D77" s="17">
        <v>8033</v>
      </c>
      <c r="E77" s="121">
        <v>109.04</v>
      </c>
      <c r="F77" s="43">
        <v>109.03</v>
      </c>
      <c r="G77" s="122">
        <v>109.04</v>
      </c>
      <c r="H77" s="100">
        <v>109.03</v>
      </c>
      <c r="I77" s="15">
        <f>F77-E77</f>
        <v>-1.0000000000005116E-2</v>
      </c>
      <c r="J77" s="17">
        <f>G77-E77</f>
        <v>0</v>
      </c>
      <c r="K77" s="18">
        <f t="shared" si="15"/>
        <v>108454</v>
      </c>
    </row>
    <row r="78" spans="1:11" x14ac:dyDescent="0.3">
      <c r="A78" s="15" t="s">
        <v>5</v>
      </c>
      <c r="B78" s="16">
        <v>108354</v>
      </c>
      <c r="C78" s="59">
        <v>0.01</v>
      </c>
      <c r="D78" s="17">
        <v>8033</v>
      </c>
      <c r="E78" s="121">
        <v>108.95</v>
      </c>
      <c r="F78" s="43">
        <v>108.94</v>
      </c>
      <c r="G78" s="122">
        <v>108.95</v>
      </c>
      <c r="H78" s="100">
        <v>108.94</v>
      </c>
      <c r="I78" s="15">
        <f>F78-E78</f>
        <v>-1.0000000000005116E-2</v>
      </c>
      <c r="J78" s="17">
        <f>G78-E78</f>
        <v>0</v>
      </c>
      <c r="K78" s="18">
        <f t="shared" si="15"/>
        <v>108354</v>
      </c>
    </row>
    <row r="79" spans="1:11" x14ac:dyDescent="0.3">
      <c r="A79" s="15" t="s">
        <v>5</v>
      </c>
      <c r="B79" s="16">
        <v>108339</v>
      </c>
      <c r="C79" s="59">
        <v>0.01</v>
      </c>
      <c r="D79" s="17" t="s">
        <v>9</v>
      </c>
      <c r="E79" s="146" t="s">
        <v>37</v>
      </c>
      <c r="F79" s="147"/>
      <c r="G79" s="148"/>
      <c r="H79" s="100"/>
      <c r="I79" s="19"/>
      <c r="J79" s="18"/>
      <c r="K79" s="18">
        <f t="shared" si="15"/>
        <v>108339</v>
      </c>
    </row>
    <row r="80" spans="1:11" x14ac:dyDescent="0.3">
      <c r="A80" s="15" t="s">
        <v>5</v>
      </c>
      <c r="B80" s="16">
        <v>108323</v>
      </c>
      <c r="C80" s="59">
        <v>0.01</v>
      </c>
      <c r="D80" s="17">
        <v>8033</v>
      </c>
      <c r="E80" s="121">
        <v>108.4</v>
      </c>
      <c r="F80" s="43">
        <v>108.4</v>
      </c>
      <c r="G80" s="122">
        <v>108.4</v>
      </c>
      <c r="H80" s="100">
        <v>108.39</v>
      </c>
      <c r="I80" s="15">
        <f>F80-E80</f>
        <v>0</v>
      </c>
      <c r="J80" s="17">
        <f t="shared" ref="J80:J86" si="16">G80-E80</f>
        <v>0</v>
      </c>
      <c r="K80" s="18">
        <f t="shared" si="15"/>
        <v>108323</v>
      </c>
    </row>
    <row r="81" spans="1:11" x14ac:dyDescent="0.3">
      <c r="A81" s="15" t="s">
        <v>5</v>
      </c>
      <c r="B81" s="16">
        <v>108221</v>
      </c>
      <c r="C81" s="59">
        <v>0.01</v>
      </c>
      <c r="D81" s="17">
        <v>8438</v>
      </c>
      <c r="E81" s="121">
        <v>108.23</v>
      </c>
      <c r="F81" s="43">
        <v>108.22</v>
      </c>
      <c r="G81" s="122">
        <v>108.23</v>
      </c>
      <c r="H81" s="100">
        <v>108.21</v>
      </c>
      <c r="I81" s="15">
        <f>F81-E81</f>
        <v>-1.0000000000005116E-2</v>
      </c>
      <c r="J81" s="17">
        <f t="shared" si="16"/>
        <v>0</v>
      </c>
      <c r="K81" s="18">
        <f t="shared" si="15"/>
        <v>108221</v>
      </c>
    </row>
    <row r="82" spans="1:11" x14ac:dyDescent="0.3">
      <c r="A82" s="15" t="s">
        <v>5</v>
      </c>
      <c r="B82" s="16">
        <v>107598</v>
      </c>
      <c r="C82" s="59">
        <v>0.01</v>
      </c>
      <c r="D82" s="17">
        <v>8438</v>
      </c>
      <c r="E82" s="121">
        <v>107.48</v>
      </c>
      <c r="F82" s="43">
        <v>107.47</v>
      </c>
      <c r="G82" s="122">
        <v>107.48</v>
      </c>
      <c r="H82" s="100">
        <v>107.46</v>
      </c>
      <c r="I82" s="15">
        <f t="shared" ref="I82:I130" si="17">F82-E82</f>
        <v>-1.0000000000005116E-2</v>
      </c>
      <c r="J82" s="17">
        <f t="shared" si="16"/>
        <v>0</v>
      </c>
      <c r="K82" s="18">
        <f t="shared" si="15"/>
        <v>107598</v>
      </c>
    </row>
    <row r="83" spans="1:11" x14ac:dyDescent="0.3">
      <c r="A83" s="15" t="s">
        <v>5</v>
      </c>
      <c r="B83" s="16">
        <v>106727</v>
      </c>
      <c r="C83" s="59">
        <v>0.01</v>
      </c>
      <c r="D83" s="17">
        <v>8438</v>
      </c>
      <c r="E83" s="121">
        <v>106.66</v>
      </c>
      <c r="F83" s="43">
        <v>106.64</v>
      </c>
      <c r="G83" s="122">
        <v>106.66</v>
      </c>
      <c r="H83" s="100">
        <v>106.63</v>
      </c>
      <c r="I83" s="15">
        <f t="shared" si="17"/>
        <v>-1.9999999999996021E-2</v>
      </c>
      <c r="J83" s="17">
        <f t="shared" si="16"/>
        <v>0</v>
      </c>
      <c r="K83" s="18">
        <f t="shared" si="15"/>
        <v>106727</v>
      </c>
    </row>
    <row r="84" spans="1:11" x14ac:dyDescent="0.3">
      <c r="A84" s="15" t="s">
        <v>5</v>
      </c>
      <c r="B84" s="16">
        <v>105640</v>
      </c>
      <c r="C84" s="59">
        <v>0.01</v>
      </c>
      <c r="D84" s="17">
        <v>8438</v>
      </c>
      <c r="E84" s="121">
        <v>105.54</v>
      </c>
      <c r="F84" s="43">
        <v>105.51</v>
      </c>
      <c r="G84" s="122">
        <v>105.53</v>
      </c>
      <c r="H84" s="100">
        <v>105.49</v>
      </c>
      <c r="I84" s="15">
        <f t="shared" si="17"/>
        <v>-3.0000000000001137E-2</v>
      </c>
      <c r="J84" s="17">
        <f t="shared" si="16"/>
        <v>-1.0000000000005116E-2</v>
      </c>
      <c r="K84" s="18">
        <f t="shared" si="15"/>
        <v>105640</v>
      </c>
    </row>
    <row r="85" spans="1:11" x14ac:dyDescent="0.3">
      <c r="A85" s="15" t="s">
        <v>6</v>
      </c>
      <c r="B85" s="16">
        <v>105083</v>
      </c>
      <c r="C85" s="59">
        <v>0.01</v>
      </c>
      <c r="D85" s="17">
        <v>7376</v>
      </c>
      <c r="E85" s="121">
        <v>105.03</v>
      </c>
      <c r="F85" s="43">
        <v>105</v>
      </c>
      <c r="G85" s="122">
        <v>105.03</v>
      </c>
      <c r="H85" s="100">
        <v>104.97</v>
      </c>
      <c r="I85" s="15">
        <f t="shared" si="17"/>
        <v>-3.0000000000001137E-2</v>
      </c>
      <c r="J85" s="17">
        <f t="shared" si="16"/>
        <v>0</v>
      </c>
      <c r="K85" s="18">
        <f t="shared" si="15"/>
        <v>105083</v>
      </c>
    </row>
    <row r="86" spans="1:11" x14ac:dyDescent="0.3">
      <c r="A86" s="15" t="s">
        <v>6</v>
      </c>
      <c r="B86" s="16">
        <v>104805</v>
      </c>
      <c r="C86" s="59">
        <v>0.01</v>
      </c>
      <c r="D86" s="17">
        <v>7413</v>
      </c>
      <c r="E86" s="121">
        <v>104.84</v>
      </c>
      <c r="F86" s="43">
        <v>104.8</v>
      </c>
      <c r="G86" s="122">
        <v>104.84</v>
      </c>
      <c r="H86" s="100">
        <v>104.77</v>
      </c>
      <c r="I86" s="15">
        <f t="shared" si="17"/>
        <v>-4.0000000000006253E-2</v>
      </c>
      <c r="J86" s="17">
        <f t="shared" si="16"/>
        <v>0</v>
      </c>
      <c r="K86" s="18">
        <f t="shared" si="15"/>
        <v>104805</v>
      </c>
    </row>
    <row r="87" spans="1:11" x14ac:dyDescent="0.3">
      <c r="A87" s="15" t="s">
        <v>7</v>
      </c>
      <c r="B87" s="16">
        <v>104527</v>
      </c>
      <c r="C87" s="59">
        <v>0.01</v>
      </c>
      <c r="D87" s="17">
        <v>6148</v>
      </c>
      <c r="E87" s="121">
        <v>104.66</v>
      </c>
      <c r="F87" s="43">
        <v>104.61</v>
      </c>
      <c r="G87" s="122">
        <v>104.66</v>
      </c>
      <c r="H87" s="100">
        <v>104.59</v>
      </c>
      <c r="I87" s="15">
        <f t="shared" ref="I87:I119" si="18">F87-E87</f>
        <v>-4.9999999999997158E-2</v>
      </c>
      <c r="J87" s="17">
        <f t="shared" ref="J87:J119" si="19">G87-E87</f>
        <v>0</v>
      </c>
      <c r="K87" s="18">
        <f t="shared" si="15"/>
        <v>104527</v>
      </c>
    </row>
    <row r="88" spans="1:11" x14ac:dyDescent="0.3">
      <c r="A88" s="15" t="s">
        <v>7</v>
      </c>
      <c r="B88" s="16">
        <v>103364</v>
      </c>
      <c r="C88" s="59">
        <v>0.01</v>
      </c>
      <c r="D88" s="17">
        <v>6467</v>
      </c>
      <c r="E88" s="121">
        <v>104.11</v>
      </c>
      <c r="F88" s="43">
        <v>104.04</v>
      </c>
      <c r="G88" s="122">
        <v>104.1</v>
      </c>
      <c r="H88" s="100">
        <v>104.02</v>
      </c>
      <c r="I88" s="15">
        <f t="shared" si="18"/>
        <v>-6.9999999999993179E-2</v>
      </c>
      <c r="J88" s="17">
        <f t="shared" si="19"/>
        <v>-1.0000000000005116E-2</v>
      </c>
      <c r="K88" s="18">
        <f t="shared" si="15"/>
        <v>103364</v>
      </c>
    </row>
    <row r="89" spans="1:11" x14ac:dyDescent="0.3">
      <c r="A89" s="15" t="s">
        <v>7</v>
      </c>
      <c r="B89" s="16">
        <v>102317</v>
      </c>
      <c r="C89" s="59">
        <v>0.01</v>
      </c>
      <c r="D89" s="17">
        <v>6750</v>
      </c>
      <c r="E89" s="121">
        <v>103.54</v>
      </c>
      <c r="F89" s="43">
        <v>103.44</v>
      </c>
      <c r="G89" s="122">
        <v>103.54</v>
      </c>
      <c r="H89" s="100">
        <v>103.44</v>
      </c>
      <c r="I89" s="15">
        <f t="shared" si="18"/>
        <v>-0.10000000000000853</v>
      </c>
      <c r="J89" s="17">
        <f t="shared" si="19"/>
        <v>0</v>
      </c>
      <c r="K89" s="18">
        <f t="shared" si="15"/>
        <v>102317</v>
      </c>
    </row>
    <row r="90" spans="1:11" x14ac:dyDescent="0.3">
      <c r="A90" s="15" t="s">
        <v>7</v>
      </c>
      <c r="B90" s="16">
        <v>101430</v>
      </c>
      <c r="C90" s="59">
        <v>0.01</v>
      </c>
      <c r="D90" s="17">
        <v>6985</v>
      </c>
      <c r="E90" s="121">
        <v>102.98</v>
      </c>
      <c r="F90" s="43">
        <v>102.81</v>
      </c>
      <c r="G90" s="122">
        <v>102.97</v>
      </c>
      <c r="H90" s="100">
        <v>102.86</v>
      </c>
      <c r="I90" s="15">
        <f t="shared" si="18"/>
        <v>-0.17000000000000171</v>
      </c>
      <c r="J90" s="17">
        <f t="shared" si="19"/>
        <v>-1.0000000000005116E-2</v>
      </c>
      <c r="K90" s="18">
        <f t="shared" si="15"/>
        <v>101430</v>
      </c>
    </row>
    <row r="91" spans="1:11" x14ac:dyDescent="0.3">
      <c r="A91" s="15" t="s">
        <v>7</v>
      </c>
      <c r="B91" s="16">
        <v>101325</v>
      </c>
      <c r="C91" s="59">
        <v>0.01</v>
      </c>
      <c r="D91" s="17">
        <v>6985</v>
      </c>
      <c r="E91" s="121">
        <v>102.95</v>
      </c>
      <c r="F91" s="43">
        <v>102.78</v>
      </c>
      <c r="G91" s="122">
        <v>102.94</v>
      </c>
      <c r="H91" s="100">
        <v>102.84</v>
      </c>
      <c r="I91" s="15">
        <f t="shared" si="18"/>
        <v>-0.17000000000000171</v>
      </c>
      <c r="J91" s="17">
        <f t="shared" si="19"/>
        <v>-1.0000000000005116E-2</v>
      </c>
      <c r="K91" s="18">
        <f t="shared" si="15"/>
        <v>101325</v>
      </c>
    </row>
    <row r="92" spans="1:11" x14ac:dyDescent="0.3">
      <c r="A92" s="15" t="s">
        <v>7</v>
      </c>
      <c r="B92" s="16">
        <v>101296</v>
      </c>
      <c r="C92" s="59">
        <v>0.01</v>
      </c>
      <c r="D92" s="17" t="s">
        <v>9</v>
      </c>
      <c r="E92" s="146" t="s">
        <v>43</v>
      </c>
      <c r="F92" s="147"/>
      <c r="G92" s="148"/>
      <c r="H92" s="100"/>
      <c r="I92" s="19"/>
      <c r="J92" s="18"/>
      <c r="K92" s="18">
        <f t="shared" si="15"/>
        <v>101296</v>
      </c>
    </row>
    <row r="93" spans="1:11" x14ac:dyDescent="0.3">
      <c r="A93" s="15" t="s">
        <v>7</v>
      </c>
      <c r="B93" s="16">
        <v>101274</v>
      </c>
      <c r="C93" s="59">
        <v>0.01</v>
      </c>
      <c r="D93" s="17">
        <v>6985</v>
      </c>
      <c r="E93" s="121">
        <v>102.78</v>
      </c>
      <c r="F93" s="43">
        <v>102.73</v>
      </c>
      <c r="G93" s="122">
        <v>102.77</v>
      </c>
      <c r="H93" s="100">
        <v>102.66</v>
      </c>
      <c r="I93" s="15">
        <f t="shared" si="18"/>
        <v>-4.9999999999997158E-2</v>
      </c>
      <c r="J93" s="17">
        <f t="shared" si="19"/>
        <v>-1.0000000000005116E-2</v>
      </c>
      <c r="K93" s="18">
        <f t="shared" si="15"/>
        <v>101274</v>
      </c>
    </row>
    <row r="94" spans="1:11" x14ac:dyDescent="0.3">
      <c r="A94" s="15" t="s">
        <v>7</v>
      </c>
      <c r="B94" s="16">
        <v>101172</v>
      </c>
      <c r="C94" s="59">
        <v>0.01</v>
      </c>
      <c r="D94" s="17">
        <v>6985</v>
      </c>
      <c r="E94" s="121">
        <v>102.75</v>
      </c>
      <c r="F94" s="43">
        <v>102.7</v>
      </c>
      <c r="G94" s="122">
        <v>102.74</v>
      </c>
      <c r="H94" s="100">
        <v>102.63</v>
      </c>
      <c r="I94" s="15">
        <f t="shared" si="18"/>
        <v>-4.9999999999997158E-2</v>
      </c>
      <c r="J94" s="17">
        <f t="shared" si="19"/>
        <v>-1.0000000000005116E-2</v>
      </c>
      <c r="K94" s="18">
        <f t="shared" si="15"/>
        <v>101172</v>
      </c>
    </row>
    <row r="95" spans="1:11" x14ac:dyDescent="0.3">
      <c r="A95" s="15" t="s">
        <v>8</v>
      </c>
      <c r="B95" s="16">
        <v>100723</v>
      </c>
      <c r="C95" s="59">
        <v>0.01</v>
      </c>
      <c r="D95" s="17">
        <v>7509</v>
      </c>
      <c r="E95" s="121">
        <v>102.23</v>
      </c>
      <c r="F95" s="43">
        <v>102.17</v>
      </c>
      <c r="G95" s="122">
        <v>102.22</v>
      </c>
      <c r="H95" s="100">
        <v>102.12</v>
      </c>
      <c r="I95" s="15">
        <f t="shared" si="18"/>
        <v>-6.0000000000002274E-2</v>
      </c>
      <c r="J95" s="17">
        <f t="shared" si="19"/>
        <v>-1.0000000000005116E-2</v>
      </c>
      <c r="K95" s="18">
        <f t="shared" si="15"/>
        <v>100723</v>
      </c>
    </row>
    <row r="96" spans="1:11" x14ac:dyDescent="0.3">
      <c r="A96" s="15" t="s">
        <v>8</v>
      </c>
      <c r="B96" s="16">
        <v>99963</v>
      </c>
      <c r="C96" s="59">
        <v>0.01</v>
      </c>
      <c r="D96" s="17">
        <v>7509</v>
      </c>
      <c r="E96" s="121">
        <v>101.75</v>
      </c>
      <c r="F96" s="43">
        <v>101.66</v>
      </c>
      <c r="G96" s="122">
        <v>101.73</v>
      </c>
      <c r="H96" s="100">
        <v>101.64</v>
      </c>
      <c r="I96" s="15">
        <f t="shared" si="18"/>
        <v>-9.0000000000003411E-2</v>
      </c>
      <c r="J96" s="17">
        <f t="shared" si="19"/>
        <v>-1.9999999999996021E-2</v>
      </c>
      <c r="K96" s="18">
        <f t="shared" si="15"/>
        <v>99963</v>
      </c>
    </row>
    <row r="97" spans="1:11" x14ac:dyDescent="0.3">
      <c r="A97" s="15" t="s">
        <v>8</v>
      </c>
      <c r="B97" s="16">
        <v>99304</v>
      </c>
      <c r="C97" s="59">
        <v>0.01</v>
      </c>
      <c r="D97" s="17">
        <v>7509</v>
      </c>
      <c r="E97" s="121">
        <v>101.36</v>
      </c>
      <c r="F97" s="43">
        <v>101.25</v>
      </c>
      <c r="G97" s="122">
        <v>101.34</v>
      </c>
      <c r="H97" s="100">
        <v>101.26</v>
      </c>
      <c r="I97" s="15">
        <f t="shared" si="18"/>
        <v>-0.10999999999999943</v>
      </c>
      <c r="J97" s="17">
        <f t="shared" si="19"/>
        <v>-1.9999999999996021E-2</v>
      </c>
      <c r="K97" s="18">
        <f t="shared" si="15"/>
        <v>99304</v>
      </c>
    </row>
    <row r="98" spans="1:11" x14ac:dyDescent="0.3">
      <c r="A98" s="15" t="s">
        <v>8</v>
      </c>
      <c r="B98" s="16">
        <v>99202</v>
      </c>
      <c r="C98" s="59">
        <v>0.01</v>
      </c>
      <c r="D98" s="17">
        <v>7509</v>
      </c>
      <c r="E98" s="121">
        <v>101.3</v>
      </c>
      <c r="F98" s="43">
        <v>101.19</v>
      </c>
      <c r="G98" s="122">
        <v>101.28</v>
      </c>
      <c r="H98" s="100">
        <v>101.2</v>
      </c>
      <c r="I98" s="15">
        <f t="shared" si="18"/>
        <v>-0.10999999999999943</v>
      </c>
      <c r="J98" s="17">
        <f t="shared" si="19"/>
        <v>-1.9999999999996021E-2</v>
      </c>
      <c r="K98" s="18">
        <f t="shared" si="15"/>
        <v>99202</v>
      </c>
    </row>
    <row r="99" spans="1:11" x14ac:dyDescent="0.3">
      <c r="A99" s="15" t="s">
        <v>8</v>
      </c>
      <c r="B99" s="16">
        <v>99176</v>
      </c>
      <c r="C99" s="59">
        <v>0.01</v>
      </c>
      <c r="D99" s="17" t="s">
        <v>9</v>
      </c>
      <c r="E99" s="146" t="s">
        <v>44</v>
      </c>
      <c r="F99" s="147"/>
      <c r="G99" s="148"/>
      <c r="H99" s="100"/>
      <c r="I99" s="19"/>
      <c r="J99" s="18"/>
      <c r="K99" s="18">
        <f t="shared" si="15"/>
        <v>99176</v>
      </c>
    </row>
    <row r="100" spans="1:11" x14ac:dyDescent="0.3">
      <c r="A100" s="15" t="s">
        <v>8</v>
      </c>
      <c r="B100" s="16">
        <v>99154</v>
      </c>
      <c r="C100" s="59">
        <v>0.01</v>
      </c>
      <c r="D100" s="17">
        <v>7509</v>
      </c>
      <c r="E100" s="121">
        <v>101.17</v>
      </c>
      <c r="F100" s="43">
        <v>101.18</v>
      </c>
      <c r="G100" s="122">
        <v>101.15</v>
      </c>
      <c r="H100" s="100">
        <v>101.06</v>
      </c>
      <c r="I100" s="15">
        <f t="shared" si="18"/>
        <v>1.0000000000005116E-2</v>
      </c>
      <c r="J100" s="17">
        <f t="shared" si="19"/>
        <v>-1.9999999999996021E-2</v>
      </c>
      <c r="K100" s="18">
        <f t="shared" si="15"/>
        <v>99154</v>
      </c>
    </row>
    <row r="101" spans="1:11" x14ac:dyDescent="0.3">
      <c r="A101" s="15" t="s">
        <v>8</v>
      </c>
      <c r="B101" s="16">
        <v>99044</v>
      </c>
      <c r="C101" s="59">
        <v>0.01</v>
      </c>
      <c r="D101" s="17">
        <v>7509</v>
      </c>
      <c r="E101" s="121">
        <v>101</v>
      </c>
      <c r="F101" s="43">
        <v>101.01</v>
      </c>
      <c r="G101" s="122">
        <v>100.98</v>
      </c>
      <c r="H101" s="100">
        <v>100.88</v>
      </c>
      <c r="I101" s="15">
        <f t="shared" si="18"/>
        <v>1.0000000000005116E-2</v>
      </c>
      <c r="J101" s="17">
        <f t="shared" si="19"/>
        <v>-1.9999999999996021E-2</v>
      </c>
      <c r="K101" s="18">
        <f t="shared" si="15"/>
        <v>99044</v>
      </c>
    </row>
    <row r="102" spans="1:11" x14ac:dyDescent="0.3">
      <c r="A102" s="15" t="s">
        <v>8</v>
      </c>
      <c r="B102" s="16">
        <v>98564</v>
      </c>
      <c r="C102" s="59">
        <v>0.01</v>
      </c>
      <c r="D102" s="17">
        <v>8058</v>
      </c>
      <c r="E102" s="121">
        <v>100.65</v>
      </c>
      <c r="F102" s="43">
        <v>100.65</v>
      </c>
      <c r="G102" s="122">
        <v>100.61</v>
      </c>
      <c r="H102" s="100">
        <v>100.53</v>
      </c>
      <c r="I102" s="15">
        <f t="shared" si="18"/>
        <v>0</v>
      </c>
      <c r="J102" s="17">
        <f t="shared" si="19"/>
        <v>-4.0000000000006253E-2</v>
      </c>
      <c r="K102" s="18">
        <f t="shared" si="15"/>
        <v>98564</v>
      </c>
    </row>
    <row r="103" spans="1:11" x14ac:dyDescent="0.3">
      <c r="A103" s="15" t="s">
        <v>8</v>
      </c>
      <c r="B103" s="16">
        <v>97673</v>
      </c>
      <c r="C103" s="59">
        <v>0.01</v>
      </c>
      <c r="D103" s="17">
        <v>8058</v>
      </c>
      <c r="E103" s="121">
        <v>99.75</v>
      </c>
      <c r="F103" s="43">
        <v>99.77</v>
      </c>
      <c r="G103" s="122">
        <v>99.65</v>
      </c>
      <c r="H103" s="100">
        <v>99.62</v>
      </c>
      <c r="I103" s="15">
        <f t="shared" si="18"/>
        <v>1.9999999999996021E-2</v>
      </c>
      <c r="J103" s="17">
        <f t="shared" si="19"/>
        <v>-9.9999999999994316E-2</v>
      </c>
      <c r="K103" s="18">
        <f t="shared" si="15"/>
        <v>97673</v>
      </c>
    </row>
    <row r="104" spans="1:11" x14ac:dyDescent="0.3">
      <c r="A104" s="15" t="s">
        <v>8</v>
      </c>
      <c r="B104" s="16">
        <v>97616</v>
      </c>
      <c r="C104" s="59">
        <v>0.01</v>
      </c>
      <c r="D104" s="17">
        <v>8058</v>
      </c>
      <c r="E104" s="121">
        <v>99.77</v>
      </c>
      <c r="F104" s="43">
        <v>99.79</v>
      </c>
      <c r="G104" s="122">
        <v>99.36</v>
      </c>
      <c r="H104" s="100">
        <v>99.64</v>
      </c>
      <c r="I104" s="15">
        <f t="shared" si="18"/>
        <v>2.0000000000010232E-2</v>
      </c>
      <c r="J104" s="17">
        <f t="shared" si="19"/>
        <v>-0.40999999999999659</v>
      </c>
      <c r="K104" s="18">
        <f t="shared" si="15"/>
        <v>97616</v>
      </c>
    </row>
    <row r="105" spans="1:11" x14ac:dyDescent="0.3">
      <c r="A105" s="15" t="s">
        <v>8</v>
      </c>
      <c r="B105" s="16">
        <v>97558</v>
      </c>
      <c r="C105" s="59">
        <v>0.01</v>
      </c>
      <c r="D105" s="17" t="s">
        <v>9</v>
      </c>
      <c r="E105" s="146" t="s">
        <v>21</v>
      </c>
      <c r="F105" s="147"/>
      <c r="G105" s="148"/>
      <c r="H105" s="100"/>
      <c r="I105" s="19"/>
      <c r="J105" s="18"/>
      <c r="K105" s="18">
        <f>B105</f>
        <v>97558</v>
      </c>
    </row>
    <row r="106" spans="1:11" x14ac:dyDescent="0.3">
      <c r="A106" s="15" t="s">
        <v>8</v>
      </c>
      <c r="B106" s="16" t="s">
        <v>55</v>
      </c>
      <c r="C106" s="59">
        <v>0.01</v>
      </c>
      <c r="D106" s="17">
        <v>8058</v>
      </c>
      <c r="E106" s="121">
        <v>99.23</v>
      </c>
      <c r="F106" s="43">
        <v>99.25</v>
      </c>
      <c r="G106" s="122">
        <v>99.13</v>
      </c>
      <c r="H106" s="100">
        <v>99.15</v>
      </c>
      <c r="I106" s="15">
        <f t="shared" si="18"/>
        <v>1.9999999999996021E-2</v>
      </c>
      <c r="J106" s="17">
        <f t="shared" si="19"/>
        <v>-0.10000000000000853</v>
      </c>
      <c r="K106" s="18" t="str">
        <f t="shared" si="15"/>
        <v>97566*</v>
      </c>
    </row>
    <row r="107" spans="1:11" x14ac:dyDescent="0.3">
      <c r="A107" s="15" t="s">
        <v>8</v>
      </c>
      <c r="B107" s="16">
        <v>97544</v>
      </c>
      <c r="C107" s="59">
        <v>0.01</v>
      </c>
      <c r="D107" s="17">
        <v>8058</v>
      </c>
      <c r="E107" s="121">
        <v>99.15</v>
      </c>
      <c r="F107" s="43">
        <v>99.15</v>
      </c>
      <c r="G107" s="122">
        <v>99.08</v>
      </c>
      <c r="H107" s="100">
        <v>99.06</v>
      </c>
      <c r="I107" s="15">
        <f t="shared" si="18"/>
        <v>0</v>
      </c>
      <c r="J107" s="17">
        <f t="shared" si="19"/>
        <v>-7.000000000000739E-2</v>
      </c>
      <c r="K107" s="18">
        <f t="shared" si="15"/>
        <v>97544</v>
      </c>
    </row>
    <row r="108" spans="1:11" x14ac:dyDescent="0.3">
      <c r="A108" s="15" t="s">
        <v>8</v>
      </c>
      <c r="B108" s="16">
        <v>97445</v>
      </c>
      <c r="C108" s="59">
        <v>0.01</v>
      </c>
      <c r="D108" s="17">
        <v>8058</v>
      </c>
      <c r="E108" s="121">
        <v>99.16</v>
      </c>
      <c r="F108" s="43">
        <v>99.16</v>
      </c>
      <c r="G108" s="122">
        <v>99.16</v>
      </c>
      <c r="H108" s="100">
        <v>99.06</v>
      </c>
      <c r="I108" s="15">
        <f t="shared" si="18"/>
        <v>0</v>
      </c>
      <c r="J108" s="17">
        <f t="shared" si="19"/>
        <v>0</v>
      </c>
      <c r="K108" s="18">
        <f t="shared" si="15"/>
        <v>97445</v>
      </c>
    </row>
    <row r="109" spans="1:11" x14ac:dyDescent="0.3">
      <c r="A109" s="15" t="s">
        <v>8</v>
      </c>
      <c r="B109" s="16">
        <v>97054</v>
      </c>
      <c r="C109" s="59">
        <v>0.01</v>
      </c>
      <c r="D109" s="17">
        <v>8058</v>
      </c>
      <c r="E109" s="121">
        <v>98.76</v>
      </c>
      <c r="F109" s="43">
        <v>98.76</v>
      </c>
      <c r="G109" s="122">
        <v>98.76</v>
      </c>
      <c r="H109" s="46">
        <v>98.7</v>
      </c>
      <c r="I109" s="15">
        <f t="shared" si="18"/>
        <v>0</v>
      </c>
      <c r="J109" s="17">
        <f t="shared" si="19"/>
        <v>0</v>
      </c>
      <c r="K109" s="18">
        <f t="shared" si="15"/>
        <v>97054</v>
      </c>
    </row>
    <row r="110" spans="1:11" x14ac:dyDescent="0.3">
      <c r="A110" s="15" t="s">
        <v>8</v>
      </c>
      <c r="B110" s="16">
        <v>96688</v>
      </c>
      <c r="C110" s="59">
        <v>0.01</v>
      </c>
      <c r="D110" s="17">
        <v>8058</v>
      </c>
      <c r="E110" s="121">
        <v>98.66</v>
      </c>
      <c r="F110" s="43">
        <v>98.66</v>
      </c>
      <c r="G110" s="122">
        <v>98.66</v>
      </c>
      <c r="H110" s="46">
        <v>98.61</v>
      </c>
      <c r="I110" s="15">
        <f t="shared" si="18"/>
        <v>0</v>
      </c>
      <c r="J110" s="17">
        <f t="shared" si="19"/>
        <v>0</v>
      </c>
      <c r="K110" s="18">
        <f t="shared" si="15"/>
        <v>96688</v>
      </c>
    </row>
    <row r="111" spans="1:11" x14ac:dyDescent="0.3">
      <c r="A111" s="15" t="s">
        <v>8</v>
      </c>
      <c r="B111" s="16">
        <v>96586</v>
      </c>
      <c r="C111" s="59">
        <v>0.01</v>
      </c>
      <c r="D111" s="17">
        <v>8058</v>
      </c>
      <c r="E111" s="121">
        <v>98.62</v>
      </c>
      <c r="F111" s="43">
        <v>98.62</v>
      </c>
      <c r="G111" s="122">
        <v>98.62</v>
      </c>
      <c r="H111" s="100">
        <v>98.57</v>
      </c>
      <c r="I111" s="15">
        <f t="shared" si="18"/>
        <v>0</v>
      </c>
      <c r="J111" s="17">
        <f t="shared" si="19"/>
        <v>0</v>
      </c>
      <c r="K111" s="18">
        <f t="shared" si="15"/>
        <v>96586</v>
      </c>
    </row>
    <row r="112" spans="1:11" x14ac:dyDescent="0.3">
      <c r="A112" s="15" t="s">
        <v>8</v>
      </c>
      <c r="B112" s="16">
        <v>96552.5</v>
      </c>
      <c r="C112" s="59">
        <v>0.01</v>
      </c>
      <c r="D112" s="17" t="s">
        <v>9</v>
      </c>
      <c r="E112" s="146" t="s">
        <v>38</v>
      </c>
      <c r="F112" s="147"/>
      <c r="G112" s="148"/>
      <c r="H112" s="100"/>
      <c r="I112" s="19"/>
      <c r="J112" s="18"/>
      <c r="K112" s="18">
        <f t="shared" si="15"/>
        <v>96552.5</v>
      </c>
    </row>
    <row r="113" spans="1:11" x14ac:dyDescent="0.3">
      <c r="A113" s="15" t="s">
        <v>8</v>
      </c>
      <c r="B113" s="16">
        <v>96514</v>
      </c>
      <c r="C113" s="59">
        <v>0.01</v>
      </c>
      <c r="D113" s="17">
        <v>8058</v>
      </c>
      <c r="E113" s="121">
        <v>98.56</v>
      </c>
      <c r="F113" s="43">
        <v>98.56</v>
      </c>
      <c r="G113" s="122">
        <v>98.56</v>
      </c>
      <c r="H113" s="100">
        <v>98.51</v>
      </c>
      <c r="I113" s="15">
        <f t="shared" si="18"/>
        <v>0</v>
      </c>
      <c r="J113" s="17">
        <f t="shared" si="19"/>
        <v>0</v>
      </c>
      <c r="K113" s="18">
        <f t="shared" si="15"/>
        <v>96514</v>
      </c>
    </row>
    <row r="114" spans="1:11" x14ac:dyDescent="0.3">
      <c r="A114" s="15" t="s">
        <v>8</v>
      </c>
      <c r="B114" s="16">
        <v>96459</v>
      </c>
      <c r="C114" s="59">
        <v>0.01</v>
      </c>
      <c r="D114" s="17">
        <v>8162</v>
      </c>
      <c r="E114" s="121">
        <v>98.49</v>
      </c>
      <c r="F114" s="43">
        <v>98.49</v>
      </c>
      <c r="G114" s="122">
        <v>98.49</v>
      </c>
      <c r="H114" s="100">
        <v>98.45</v>
      </c>
      <c r="I114" s="15">
        <f t="shared" si="18"/>
        <v>0</v>
      </c>
      <c r="J114" s="17">
        <f t="shared" si="19"/>
        <v>0</v>
      </c>
      <c r="K114" s="18">
        <f t="shared" si="15"/>
        <v>96459</v>
      </c>
    </row>
    <row r="115" spans="1:11" x14ac:dyDescent="0.3">
      <c r="A115" s="15" t="s">
        <v>8</v>
      </c>
      <c r="B115" s="16">
        <v>96380.5</v>
      </c>
      <c r="C115" s="59">
        <v>0.01</v>
      </c>
      <c r="D115" s="17" t="s">
        <v>9</v>
      </c>
      <c r="E115" s="146" t="s">
        <v>39</v>
      </c>
      <c r="F115" s="147"/>
      <c r="G115" s="148"/>
      <c r="H115" s="100"/>
      <c r="I115" s="19"/>
      <c r="J115" s="18"/>
      <c r="K115" s="18">
        <f t="shared" si="15"/>
        <v>96380.5</v>
      </c>
    </row>
    <row r="116" spans="1:11" x14ac:dyDescent="0.3">
      <c r="A116" s="15" t="s">
        <v>8</v>
      </c>
      <c r="B116" s="16">
        <v>96298</v>
      </c>
      <c r="C116" s="59">
        <v>0.01</v>
      </c>
      <c r="D116" s="17">
        <v>8162</v>
      </c>
      <c r="E116" s="121">
        <v>98.31</v>
      </c>
      <c r="F116" s="43">
        <v>98.31</v>
      </c>
      <c r="G116" s="122">
        <v>98.31</v>
      </c>
      <c r="H116" s="100">
        <v>98.29</v>
      </c>
      <c r="I116" s="15">
        <f t="shared" si="18"/>
        <v>0</v>
      </c>
      <c r="J116" s="17">
        <f t="shared" si="19"/>
        <v>0</v>
      </c>
      <c r="K116" s="18">
        <f t="shared" si="15"/>
        <v>96298</v>
      </c>
    </row>
    <row r="117" spans="1:11" x14ac:dyDescent="0.3">
      <c r="A117" s="15" t="s">
        <v>8</v>
      </c>
      <c r="B117" s="16">
        <v>96244</v>
      </c>
      <c r="C117" s="59">
        <v>0.01</v>
      </c>
      <c r="D117" s="17">
        <v>8162</v>
      </c>
      <c r="E117" s="121">
        <v>98.19</v>
      </c>
      <c r="F117" s="43">
        <v>98.19</v>
      </c>
      <c r="G117" s="122">
        <v>98.19</v>
      </c>
      <c r="H117" s="100">
        <v>98.19</v>
      </c>
      <c r="I117" s="15">
        <f t="shared" si="18"/>
        <v>0</v>
      </c>
      <c r="J117" s="17">
        <f t="shared" si="19"/>
        <v>0</v>
      </c>
      <c r="K117" s="18">
        <f t="shared" si="15"/>
        <v>96244</v>
      </c>
    </row>
    <row r="118" spans="1:11" x14ac:dyDescent="0.3">
      <c r="A118" s="15" t="s">
        <v>8</v>
      </c>
      <c r="B118" s="16">
        <v>96210.5</v>
      </c>
      <c r="C118" s="59">
        <v>0.01</v>
      </c>
      <c r="D118" s="17" t="s">
        <v>9</v>
      </c>
      <c r="E118" s="146" t="s">
        <v>40</v>
      </c>
      <c r="F118" s="147"/>
      <c r="G118" s="148"/>
      <c r="H118" s="100"/>
      <c r="I118" s="19"/>
      <c r="J118" s="18"/>
      <c r="K118" s="18">
        <f t="shared" si="15"/>
        <v>96210.5</v>
      </c>
    </row>
    <row r="119" spans="1:11" ht="15" thickBot="1" x14ac:dyDescent="0.35">
      <c r="A119" s="12" t="s">
        <v>8</v>
      </c>
      <c r="B119" s="11">
        <v>96176</v>
      </c>
      <c r="C119" s="60">
        <v>0.01</v>
      </c>
      <c r="D119" s="13">
        <v>8162</v>
      </c>
      <c r="E119" s="123">
        <v>98.26</v>
      </c>
      <c r="F119" s="45">
        <v>98.26</v>
      </c>
      <c r="G119" s="124">
        <v>98.26</v>
      </c>
      <c r="H119" s="100">
        <v>98.24</v>
      </c>
      <c r="I119" s="12">
        <f t="shared" si="18"/>
        <v>0</v>
      </c>
      <c r="J119" s="13">
        <f t="shared" si="19"/>
        <v>0</v>
      </c>
      <c r="K119" s="18">
        <f t="shared" si="15"/>
        <v>96176</v>
      </c>
    </row>
    <row r="120" spans="1:11" ht="15" hidden="1" customHeight="1" x14ac:dyDescent="0.3">
      <c r="A120" s="9" t="s">
        <v>8</v>
      </c>
      <c r="B120" s="8">
        <v>96077</v>
      </c>
      <c r="C120" s="58">
        <v>0.01</v>
      </c>
      <c r="D120" s="10">
        <v>8162</v>
      </c>
      <c r="E120" s="117">
        <v>98.23</v>
      </c>
      <c r="F120" s="73">
        <v>98.23</v>
      </c>
      <c r="G120" s="118">
        <v>98.23</v>
      </c>
      <c r="H120" s="100">
        <v>98.22</v>
      </c>
      <c r="I120" s="9" t="e">
        <f>#REF!-E120</f>
        <v>#REF!</v>
      </c>
      <c r="J120" s="10">
        <f t="shared" ref="J120:J130" si="20">G120-E120</f>
        <v>0</v>
      </c>
      <c r="K120" s="18">
        <f t="shared" si="15"/>
        <v>96077</v>
      </c>
    </row>
    <row r="121" spans="1:11" ht="15" hidden="1" customHeight="1" x14ac:dyDescent="0.3">
      <c r="A121" s="15" t="s">
        <v>8</v>
      </c>
      <c r="B121" s="16">
        <v>95826.7</v>
      </c>
      <c r="C121" s="59">
        <v>0.01</v>
      </c>
      <c r="D121" s="17">
        <v>8162</v>
      </c>
      <c r="E121" s="67">
        <v>98.17</v>
      </c>
      <c r="F121" s="46">
        <v>98.07</v>
      </c>
      <c r="G121" s="56">
        <v>98.17</v>
      </c>
      <c r="H121" s="100">
        <v>98.11</v>
      </c>
      <c r="I121" s="15">
        <f t="shared" si="17"/>
        <v>-0.10000000000000853</v>
      </c>
      <c r="J121" s="17">
        <f t="shared" si="20"/>
        <v>0</v>
      </c>
      <c r="K121" s="18">
        <f t="shared" si="15"/>
        <v>95826.7</v>
      </c>
    </row>
    <row r="122" spans="1:11" ht="15" hidden="1" customHeight="1" x14ac:dyDescent="0.3">
      <c r="A122" s="15" t="s">
        <v>8</v>
      </c>
      <c r="B122" s="16">
        <v>95629</v>
      </c>
      <c r="C122" s="59">
        <v>0.01</v>
      </c>
      <c r="D122" s="17">
        <v>8162</v>
      </c>
      <c r="E122" s="67">
        <v>98.11</v>
      </c>
      <c r="F122" s="45">
        <v>98.1</v>
      </c>
      <c r="G122" s="56">
        <v>98.11</v>
      </c>
      <c r="H122" s="100">
        <v>98.06</v>
      </c>
      <c r="I122" s="15">
        <f t="shared" si="17"/>
        <v>-1.0000000000005116E-2</v>
      </c>
      <c r="J122" s="17">
        <f t="shared" si="20"/>
        <v>0</v>
      </c>
      <c r="K122" s="18">
        <f t="shared" si="15"/>
        <v>95629</v>
      </c>
    </row>
    <row r="123" spans="1:11" ht="15" hidden="1" customHeight="1" x14ac:dyDescent="0.3">
      <c r="A123" s="15" t="s">
        <v>8</v>
      </c>
      <c r="B123" s="16">
        <v>95449.5</v>
      </c>
      <c r="C123" s="59">
        <v>0.01</v>
      </c>
      <c r="D123" s="17">
        <v>8162</v>
      </c>
      <c r="E123" s="67">
        <v>98.06</v>
      </c>
      <c r="F123" s="73">
        <v>98.11</v>
      </c>
      <c r="G123" s="56">
        <v>98.06</v>
      </c>
      <c r="H123" s="100">
        <v>98.07</v>
      </c>
      <c r="I123" s="15">
        <f t="shared" si="17"/>
        <v>4.9999999999997158E-2</v>
      </c>
      <c r="J123" s="17">
        <f t="shared" si="20"/>
        <v>0</v>
      </c>
      <c r="K123" s="18">
        <f t="shared" si="15"/>
        <v>95449.5</v>
      </c>
    </row>
    <row r="124" spans="1:11" ht="15" hidden="1" customHeight="1" x14ac:dyDescent="0.3">
      <c r="A124" s="15" t="s">
        <v>8</v>
      </c>
      <c r="B124" s="16">
        <v>95294.1</v>
      </c>
      <c r="C124" s="59">
        <v>0.01</v>
      </c>
      <c r="D124" s="17">
        <v>8162</v>
      </c>
      <c r="E124" s="67">
        <v>98.07</v>
      </c>
      <c r="F124" s="102">
        <v>97.47</v>
      </c>
      <c r="G124" s="56">
        <v>98.07</v>
      </c>
      <c r="H124" s="100">
        <v>97.97</v>
      </c>
      <c r="I124" s="15">
        <f t="shared" si="17"/>
        <v>-0.59999999999999432</v>
      </c>
      <c r="J124" s="17">
        <f t="shared" si="20"/>
        <v>0</v>
      </c>
      <c r="K124" s="18">
        <f t="shared" si="15"/>
        <v>95294.1</v>
      </c>
    </row>
    <row r="125" spans="1:11" ht="15" hidden="1" customHeight="1" x14ac:dyDescent="0.3">
      <c r="A125" s="15" t="s">
        <v>8</v>
      </c>
      <c r="B125" s="16">
        <v>95027.6</v>
      </c>
      <c r="C125" s="59">
        <v>0.01</v>
      </c>
      <c r="D125" s="17">
        <v>8162</v>
      </c>
      <c r="E125" s="67">
        <v>98.1</v>
      </c>
      <c r="F125" s="43">
        <v>97.85</v>
      </c>
      <c r="G125" s="56">
        <v>98.1</v>
      </c>
      <c r="H125" s="100">
        <v>97.9</v>
      </c>
      <c r="I125" s="15">
        <f t="shared" si="17"/>
        <v>-0.25</v>
      </c>
      <c r="J125" s="17">
        <f t="shared" si="20"/>
        <v>0</v>
      </c>
      <c r="K125" s="18">
        <f t="shared" si="15"/>
        <v>95027.6</v>
      </c>
    </row>
    <row r="126" spans="1:11" ht="15" hidden="1" customHeight="1" x14ac:dyDescent="0.3">
      <c r="A126" s="15" t="s">
        <v>8</v>
      </c>
      <c r="B126" s="16">
        <v>94745.39</v>
      </c>
      <c r="C126" s="59">
        <v>0.01</v>
      </c>
      <c r="D126" s="17">
        <v>8162</v>
      </c>
      <c r="E126" s="67">
        <v>98.11</v>
      </c>
      <c r="F126" s="43">
        <v>97.85</v>
      </c>
      <c r="G126" s="56">
        <v>98.11</v>
      </c>
      <c r="H126" s="100">
        <v>97.37</v>
      </c>
      <c r="I126" s="15">
        <f t="shared" si="17"/>
        <v>-0.26000000000000512</v>
      </c>
      <c r="J126" s="17">
        <f t="shared" si="20"/>
        <v>0</v>
      </c>
      <c r="K126" s="18">
        <f t="shared" si="15"/>
        <v>94745.39</v>
      </c>
    </row>
    <row r="127" spans="1:11" ht="15" hidden="1" customHeight="1" x14ac:dyDescent="0.3">
      <c r="A127" s="15" t="s">
        <v>8</v>
      </c>
      <c r="B127" s="16">
        <v>94536.7</v>
      </c>
      <c r="C127" s="59">
        <v>0.01</v>
      </c>
      <c r="D127" s="17">
        <v>14398</v>
      </c>
      <c r="E127" s="67">
        <v>97.47</v>
      </c>
      <c r="F127" s="102">
        <v>97.85</v>
      </c>
      <c r="G127" s="56">
        <v>97.47</v>
      </c>
      <c r="H127" s="100">
        <v>97.74</v>
      </c>
      <c r="I127" s="15">
        <f t="shared" si="17"/>
        <v>0.37999999999999545</v>
      </c>
      <c r="J127" s="17">
        <f t="shared" si="20"/>
        <v>0</v>
      </c>
      <c r="K127" s="18">
        <f t="shared" si="15"/>
        <v>94536.7</v>
      </c>
    </row>
    <row r="128" spans="1:11" ht="15" hidden="1" customHeight="1" x14ac:dyDescent="0.3">
      <c r="A128" s="15" t="s">
        <v>8</v>
      </c>
      <c r="B128" s="16">
        <v>94345.79</v>
      </c>
      <c r="C128" s="59">
        <v>0.01</v>
      </c>
      <c r="D128" s="17">
        <v>14398</v>
      </c>
      <c r="E128" s="67">
        <v>97.85</v>
      </c>
      <c r="F128" s="43">
        <v>97.74</v>
      </c>
      <c r="G128" s="56">
        <v>97.85</v>
      </c>
      <c r="H128" s="100">
        <v>97.74</v>
      </c>
      <c r="I128" s="15">
        <f t="shared" si="17"/>
        <v>-0.10999999999999943</v>
      </c>
      <c r="J128" s="17">
        <f t="shared" si="20"/>
        <v>0</v>
      </c>
      <c r="K128" s="18">
        <f t="shared" si="15"/>
        <v>94345.79</v>
      </c>
    </row>
    <row r="129" spans="1:11" ht="15" hidden="1" customHeight="1" x14ac:dyDescent="0.3">
      <c r="A129" s="15" t="s">
        <v>8</v>
      </c>
      <c r="B129" s="16">
        <v>94197.2</v>
      </c>
      <c r="C129" s="59">
        <v>0.01</v>
      </c>
      <c r="D129" s="17">
        <v>14398</v>
      </c>
      <c r="E129" s="67">
        <v>97.85</v>
      </c>
      <c r="F129" s="43">
        <v>97.74</v>
      </c>
      <c r="G129" s="56">
        <v>97.85</v>
      </c>
      <c r="H129" s="100">
        <v>97.74</v>
      </c>
      <c r="I129" s="15">
        <f t="shared" si="17"/>
        <v>-0.10999999999999943</v>
      </c>
      <c r="J129" s="17">
        <f t="shared" si="20"/>
        <v>0</v>
      </c>
      <c r="K129" s="18">
        <f t="shared" si="15"/>
        <v>94197.2</v>
      </c>
    </row>
    <row r="130" spans="1:11" ht="15.75" hidden="1" customHeight="1" thickBot="1" x14ac:dyDescent="0.35">
      <c r="A130" s="12" t="s">
        <v>8</v>
      </c>
      <c r="B130" s="11">
        <v>94064.6</v>
      </c>
      <c r="C130" s="60">
        <v>0.01</v>
      </c>
      <c r="D130" s="13">
        <v>14398</v>
      </c>
      <c r="E130" s="74">
        <v>97.85</v>
      </c>
      <c r="F130" s="45">
        <v>97.74</v>
      </c>
      <c r="G130" s="57">
        <v>97.85</v>
      </c>
      <c r="H130" s="100"/>
      <c r="I130" s="12">
        <f t="shared" si="17"/>
        <v>-0.10999999999999943</v>
      </c>
      <c r="J130" s="13">
        <f t="shared" si="20"/>
        <v>0</v>
      </c>
      <c r="K130" s="72">
        <f t="shared" si="15"/>
        <v>94064.6</v>
      </c>
    </row>
    <row r="131" spans="1:11" x14ac:dyDescent="0.3">
      <c r="A131" s="2" t="s">
        <v>56</v>
      </c>
      <c r="F131" s="46"/>
    </row>
    <row r="132" spans="1:11" x14ac:dyDescent="0.3">
      <c r="F132" s="46"/>
    </row>
    <row r="133" spans="1:11" x14ac:dyDescent="0.3">
      <c r="F133" s="46"/>
    </row>
  </sheetData>
  <mergeCells count="16">
    <mergeCell ref="E105:G105"/>
    <mergeCell ref="E112:G112"/>
    <mergeCell ref="E115:G115"/>
    <mergeCell ref="E118:G118"/>
    <mergeCell ref="E66:G66"/>
    <mergeCell ref="E73:G73"/>
    <mergeCell ref="E79:G79"/>
    <mergeCell ref="E92:G92"/>
    <mergeCell ref="E99:G99"/>
    <mergeCell ref="K1:K3"/>
    <mergeCell ref="A1:A3"/>
    <mergeCell ref="B1:B3"/>
    <mergeCell ref="C1:C3"/>
    <mergeCell ref="D1:D3"/>
    <mergeCell ref="I1:J1"/>
    <mergeCell ref="E1:G1"/>
  </mergeCells>
  <conditionalFormatting sqref="I120:I130">
    <cfRule type="cellIs" dxfId="38" priority="18" operator="lessThan">
      <formula>0</formula>
    </cfRule>
    <cfRule type="cellIs" dxfId="37" priority="19" operator="greaterThan">
      <formula>0</formula>
    </cfRule>
  </conditionalFormatting>
  <conditionalFormatting sqref="I3 I120:I1048576">
    <cfRule type="cellIs" dxfId="36" priority="16" operator="lessThan">
      <formula>0</formula>
    </cfRule>
  </conditionalFormatting>
  <conditionalFormatting sqref="J22">
    <cfRule type="cellIs" dxfId="35" priority="8" operator="lessThan">
      <formula>0</formula>
    </cfRule>
  </conditionalFormatting>
  <conditionalFormatting sqref="J2:J14 J16:J21 J23:J28 J30:J33 J35:J40 J42:J51 J53:J65 J67:J72 J74:J78 J80:J91 J93:J98 J100:J104 J106:J111 J113:J114 J116:J117 J119:J1048576">
    <cfRule type="cellIs" dxfId="34" priority="17" operator="lessThan">
      <formula>0</formula>
    </cfRule>
  </conditionalFormatting>
  <conditionalFormatting sqref="I4:I9 I11:I14 I16:I91 I93:I98 I100:I104 I106:I111 I113:I114 I116:I117 I119">
    <cfRule type="cellIs" dxfId="33" priority="15" operator="lessThan">
      <formula>0</formula>
    </cfRule>
  </conditionalFormatting>
  <conditionalFormatting sqref="I4:I14 I16:I91 I93:I98 I100:I104 I106:I111 I113:I114 I116:I117 I119">
    <cfRule type="cellIs" dxfId="32" priority="13" operator="lessThan">
      <formula>0</formula>
    </cfRule>
    <cfRule type="cellIs" dxfId="31" priority="14" operator="greaterThan">
      <formula>0</formula>
    </cfRule>
  </conditionalFormatting>
  <conditionalFormatting sqref="I1">
    <cfRule type="cellIs" dxfId="30" priority="12" operator="lessThan">
      <formula>0</formula>
    </cfRule>
  </conditionalFormatting>
  <conditionalFormatting sqref="J15">
    <cfRule type="cellIs" dxfId="29" priority="11" operator="lessThan">
      <formula>0</formula>
    </cfRule>
  </conditionalFormatting>
  <conditionalFormatting sqref="I15">
    <cfRule type="cellIs" dxfId="28" priority="9" operator="lessThan">
      <formula>0</formula>
    </cfRule>
    <cfRule type="cellIs" dxfId="27" priority="10" operator="greaterThan">
      <formula>0</formula>
    </cfRule>
  </conditionalFormatting>
  <conditionalFormatting sqref="J29">
    <cfRule type="cellIs" dxfId="26" priority="7" operator="lessThan">
      <formula>0</formula>
    </cfRule>
  </conditionalFormatting>
  <conditionalFormatting sqref="J34">
    <cfRule type="cellIs" dxfId="25" priority="6" operator="lessThan">
      <formula>0</formula>
    </cfRule>
  </conditionalFormatting>
  <conditionalFormatting sqref="J79 J73 J66 J52 J41">
    <cfRule type="cellIs" dxfId="24" priority="5" operator="lessThan">
      <formula>0</formula>
    </cfRule>
  </conditionalFormatting>
  <conditionalFormatting sqref="I118 I115 I112 I105 I99 I92">
    <cfRule type="cellIs" dxfId="23" priority="4" operator="lessThan">
      <formula>0</formula>
    </cfRule>
  </conditionalFormatting>
  <conditionalFormatting sqref="I118 I115 I112 I105 I99 I92">
    <cfRule type="cellIs" dxfId="22" priority="2" operator="lessThan">
      <formula>0</formula>
    </cfRule>
    <cfRule type="cellIs" dxfId="21" priority="3" operator="greaterThan">
      <formula>0</formula>
    </cfRule>
  </conditionalFormatting>
  <conditionalFormatting sqref="J118 J115 J112 J105 J99 J92">
    <cfRule type="cellIs" dxfId="20" priority="1" operator="lessThan">
      <formula>0</formula>
    </cfRule>
  </conditionalFormatting>
  <printOptions horizontalCentered="1"/>
  <pageMargins left="0.7" right="0.7" top="0.75" bottom="0.75" header="0.3" footer="0.3"/>
  <pageSetup scale="75" orientation="portrait" horizontalDpi="1200" verticalDpi="1200" r:id="rId1"/>
  <headerFooter>
    <oddHeader>&amp;C&amp;"Times New Roman,Bold"Bridge Alternative
Water Surface Elevation Comparison (100-yr)</oddHeader>
    <oddFooter>&amp;L&amp;"Times New Roman,Regular"&amp;8&amp;Z&amp;F&amp;R&amp;"Times New Roman,Regular"&amp;P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topLeftCell="A77" zoomScaleNormal="100" workbookViewId="0">
      <selection activeCell="F77" sqref="F77"/>
    </sheetView>
  </sheetViews>
  <sheetFormatPr defaultRowHeight="14.4" x14ac:dyDescent="0.3"/>
  <cols>
    <col min="1" max="1" width="15.6640625" style="2" bestFit="1" customWidth="1"/>
    <col min="2" max="2" width="10.6640625" style="14" customWidth="1"/>
    <col min="3" max="3" width="9.109375" style="14" customWidth="1"/>
    <col min="4" max="4" width="9.109375" style="14"/>
    <col min="5" max="6" width="9.109375" style="44" customWidth="1"/>
    <col min="7" max="7" width="13.33203125" style="46" customWidth="1"/>
    <col min="8" max="8" width="9.44140625" style="14" customWidth="1"/>
    <col min="9" max="9" width="13.5546875" style="14" customWidth="1"/>
    <col min="10" max="10" width="10.6640625" style="14" hidden="1" customWidth="1"/>
    <col min="12" max="14" width="9.109375" style="2"/>
  </cols>
  <sheetData>
    <row r="1" spans="1:14" ht="15" customHeight="1" thickBot="1" x14ac:dyDescent="0.35">
      <c r="A1" s="154" t="s">
        <v>3</v>
      </c>
      <c r="B1" s="160" t="s">
        <v>19</v>
      </c>
      <c r="C1" s="157" t="s">
        <v>4</v>
      </c>
      <c r="D1" s="163" t="s">
        <v>20</v>
      </c>
      <c r="E1" s="149" t="s">
        <v>2</v>
      </c>
      <c r="F1" s="150"/>
      <c r="G1" s="151"/>
      <c r="H1" s="152" t="s">
        <v>14</v>
      </c>
      <c r="I1" s="153"/>
      <c r="J1" s="167" t="s">
        <v>19</v>
      </c>
    </row>
    <row r="2" spans="1:14" s="1" customFormat="1" ht="30" customHeight="1" x14ac:dyDescent="0.3">
      <c r="A2" s="155"/>
      <c r="B2" s="161"/>
      <c r="C2" s="158"/>
      <c r="D2" s="164"/>
      <c r="E2" s="38" t="s">
        <v>0</v>
      </c>
      <c r="F2" s="39" t="s">
        <v>1</v>
      </c>
      <c r="G2" s="53" t="s">
        <v>36</v>
      </c>
      <c r="H2" s="3" t="s">
        <v>16</v>
      </c>
      <c r="I2" s="4" t="s">
        <v>35</v>
      </c>
      <c r="J2" s="168"/>
      <c r="L2" s="5"/>
      <c r="M2" s="5"/>
      <c r="N2" s="5"/>
    </row>
    <row r="3" spans="1:14" ht="15" thickBot="1" x14ac:dyDescent="0.35">
      <c r="A3" s="156"/>
      <c r="B3" s="162"/>
      <c r="C3" s="159"/>
      <c r="D3" s="165"/>
      <c r="E3" s="40" t="s">
        <v>10</v>
      </c>
      <c r="F3" s="41" t="s">
        <v>11</v>
      </c>
      <c r="G3" s="54" t="s">
        <v>13</v>
      </c>
      <c r="H3" s="6" t="s">
        <v>12</v>
      </c>
      <c r="I3" s="7" t="s">
        <v>15</v>
      </c>
      <c r="J3" s="169"/>
    </row>
    <row r="4" spans="1:14" ht="15" hidden="1" customHeight="1" x14ac:dyDescent="0.3">
      <c r="A4" s="9" t="s">
        <v>5</v>
      </c>
      <c r="B4" s="8">
        <v>135006</v>
      </c>
      <c r="C4" s="58">
        <v>2E-3</v>
      </c>
      <c r="D4" s="10">
        <v>358</v>
      </c>
      <c r="E4" s="66">
        <v>130.75</v>
      </c>
      <c r="F4" s="42">
        <v>130.75</v>
      </c>
      <c r="G4" s="55">
        <v>130.75</v>
      </c>
      <c r="H4" s="9">
        <f t="shared" ref="H4:H9" si="0">F4-E4</f>
        <v>0</v>
      </c>
      <c r="I4" s="10">
        <f t="shared" ref="I4:I9" si="1">G4-E4</f>
        <v>0</v>
      </c>
      <c r="J4" s="71">
        <f>B4</f>
        <v>135006</v>
      </c>
    </row>
    <row r="5" spans="1:14" ht="15" hidden="1" customHeight="1" x14ac:dyDescent="0.3">
      <c r="A5" s="15" t="s">
        <v>5</v>
      </c>
      <c r="B5" s="16">
        <v>133960</v>
      </c>
      <c r="C5" s="59">
        <v>2E-3</v>
      </c>
      <c r="D5" s="17">
        <v>518</v>
      </c>
      <c r="E5" s="67">
        <v>130.16</v>
      </c>
      <c r="F5" s="43">
        <v>130.16</v>
      </c>
      <c r="G5" s="56">
        <v>130.16</v>
      </c>
      <c r="H5" s="15">
        <f t="shared" si="0"/>
        <v>0</v>
      </c>
      <c r="I5" s="17">
        <f t="shared" si="1"/>
        <v>0</v>
      </c>
      <c r="J5" s="18">
        <f t="shared" ref="J5:J68" si="2">B5</f>
        <v>133960</v>
      </c>
    </row>
    <row r="6" spans="1:14" ht="15" hidden="1" customHeight="1" x14ac:dyDescent="0.3">
      <c r="A6" s="15" t="s">
        <v>5</v>
      </c>
      <c r="B6" s="16">
        <v>133211</v>
      </c>
      <c r="C6" s="59">
        <v>2E-3</v>
      </c>
      <c r="D6" s="17">
        <v>523</v>
      </c>
      <c r="E6" s="67">
        <v>128.08000000000001</v>
      </c>
      <c r="F6" s="43">
        <v>128.08000000000001</v>
      </c>
      <c r="G6" s="56">
        <v>128.08000000000001</v>
      </c>
      <c r="H6" s="15">
        <f t="shared" si="0"/>
        <v>0</v>
      </c>
      <c r="I6" s="17">
        <f t="shared" si="1"/>
        <v>0</v>
      </c>
      <c r="J6" s="18">
        <f t="shared" si="2"/>
        <v>133211</v>
      </c>
    </row>
    <row r="7" spans="1:14" ht="15" hidden="1" customHeight="1" x14ac:dyDescent="0.3">
      <c r="A7" s="15" t="s">
        <v>5</v>
      </c>
      <c r="B7" s="16">
        <v>133191</v>
      </c>
      <c r="C7" s="59">
        <v>2E-3</v>
      </c>
      <c r="D7" s="17">
        <v>545</v>
      </c>
      <c r="E7" s="67">
        <v>127.62</v>
      </c>
      <c r="F7" s="43">
        <v>127.62</v>
      </c>
      <c r="G7" s="56">
        <v>127.62</v>
      </c>
      <c r="H7" s="15">
        <f t="shared" si="0"/>
        <v>0</v>
      </c>
      <c r="I7" s="17">
        <f t="shared" si="1"/>
        <v>0</v>
      </c>
      <c r="J7" s="18">
        <f t="shared" si="2"/>
        <v>133191</v>
      </c>
    </row>
    <row r="8" spans="1:14" ht="15" hidden="1" customHeight="1" x14ac:dyDescent="0.3">
      <c r="A8" s="15" t="s">
        <v>5</v>
      </c>
      <c r="B8" s="16">
        <v>133109</v>
      </c>
      <c r="C8" s="59">
        <v>2E-3</v>
      </c>
      <c r="D8" s="17">
        <v>587</v>
      </c>
      <c r="E8" s="67">
        <v>127.92</v>
      </c>
      <c r="F8" s="43">
        <v>127.92</v>
      </c>
      <c r="G8" s="56">
        <v>127.92</v>
      </c>
      <c r="H8" s="15">
        <f t="shared" si="0"/>
        <v>0</v>
      </c>
      <c r="I8" s="17">
        <f t="shared" si="1"/>
        <v>0</v>
      </c>
      <c r="J8" s="18">
        <f t="shared" si="2"/>
        <v>133109</v>
      </c>
    </row>
    <row r="9" spans="1:14" ht="15" hidden="1" customHeight="1" x14ac:dyDescent="0.3">
      <c r="A9" s="15" t="s">
        <v>5</v>
      </c>
      <c r="B9" s="16">
        <v>132955</v>
      </c>
      <c r="C9" s="59">
        <v>2E-3</v>
      </c>
      <c r="D9" s="17">
        <v>652</v>
      </c>
      <c r="E9" s="67">
        <v>127.91</v>
      </c>
      <c r="F9" s="43">
        <v>127.91</v>
      </c>
      <c r="G9" s="56">
        <v>127.91</v>
      </c>
      <c r="H9" s="15">
        <f t="shared" si="0"/>
        <v>0</v>
      </c>
      <c r="I9" s="17">
        <f t="shared" si="1"/>
        <v>0</v>
      </c>
      <c r="J9" s="18">
        <f t="shared" si="2"/>
        <v>132955</v>
      </c>
    </row>
    <row r="10" spans="1:14" ht="15" hidden="1" customHeight="1" x14ac:dyDescent="0.3">
      <c r="A10" s="15" t="s">
        <v>5</v>
      </c>
      <c r="B10" s="16">
        <v>132898</v>
      </c>
      <c r="C10" s="59">
        <v>2E-3</v>
      </c>
      <c r="D10" s="17" t="s">
        <v>9</v>
      </c>
      <c r="E10" s="102"/>
      <c r="F10" s="102"/>
      <c r="G10" s="102"/>
      <c r="H10" s="19"/>
      <c r="I10" s="18"/>
      <c r="J10" s="18">
        <f t="shared" si="2"/>
        <v>132898</v>
      </c>
    </row>
    <row r="11" spans="1:14" ht="15" hidden="1" customHeight="1" x14ac:dyDescent="0.3">
      <c r="A11" s="15" t="s">
        <v>5</v>
      </c>
      <c r="B11" s="16">
        <v>132844</v>
      </c>
      <c r="C11" s="59">
        <v>2E-3</v>
      </c>
      <c r="D11" s="17">
        <v>652</v>
      </c>
      <c r="E11" s="67">
        <v>127.38</v>
      </c>
      <c r="F11" s="43">
        <v>127.38</v>
      </c>
      <c r="G11" s="56">
        <v>127.38</v>
      </c>
      <c r="H11" s="15">
        <f>F11-E11</f>
        <v>0</v>
      </c>
      <c r="I11" s="17">
        <f>G11-E11</f>
        <v>0</v>
      </c>
      <c r="J11" s="18">
        <f t="shared" si="2"/>
        <v>132844</v>
      </c>
    </row>
    <row r="12" spans="1:14" ht="15" hidden="1" customHeight="1" x14ac:dyDescent="0.3">
      <c r="A12" s="15" t="s">
        <v>5</v>
      </c>
      <c r="B12" s="16">
        <v>132744</v>
      </c>
      <c r="C12" s="59">
        <v>2E-3</v>
      </c>
      <c r="D12" s="17">
        <v>783</v>
      </c>
      <c r="E12" s="67">
        <v>127.34</v>
      </c>
      <c r="F12" s="43">
        <v>127.34</v>
      </c>
      <c r="G12" s="56">
        <v>127.34</v>
      </c>
      <c r="H12" s="15">
        <f>F12-E12</f>
        <v>0</v>
      </c>
      <c r="I12" s="17">
        <f>G12-E12</f>
        <v>0</v>
      </c>
      <c r="J12" s="18">
        <f t="shared" si="2"/>
        <v>132744</v>
      </c>
    </row>
    <row r="13" spans="1:14" ht="15" hidden="1" customHeight="1" x14ac:dyDescent="0.3">
      <c r="A13" s="15" t="s">
        <v>5</v>
      </c>
      <c r="B13" s="16">
        <v>131721</v>
      </c>
      <c r="C13" s="59">
        <v>2E-3</v>
      </c>
      <c r="D13" s="17">
        <v>822</v>
      </c>
      <c r="E13" s="67">
        <v>127.14</v>
      </c>
      <c r="F13" s="43">
        <v>127.14</v>
      </c>
      <c r="G13" s="56">
        <v>127.14</v>
      </c>
      <c r="H13" s="15">
        <f>F13-E13</f>
        <v>0</v>
      </c>
      <c r="I13" s="17">
        <f>G13-E13</f>
        <v>0</v>
      </c>
      <c r="J13" s="18">
        <f t="shared" si="2"/>
        <v>131721</v>
      </c>
    </row>
    <row r="14" spans="1:14" ht="15" hidden="1" customHeight="1" x14ac:dyDescent="0.3">
      <c r="A14" s="15" t="s">
        <v>5</v>
      </c>
      <c r="B14" s="16">
        <v>131453</v>
      </c>
      <c r="C14" s="59">
        <v>2E-3</v>
      </c>
      <c r="D14" s="17">
        <v>840</v>
      </c>
      <c r="E14" s="67">
        <v>127.1</v>
      </c>
      <c r="F14" s="43">
        <v>127.1</v>
      </c>
      <c r="G14" s="56">
        <v>127.1</v>
      </c>
      <c r="H14" s="15">
        <f>F14-E14</f>
        <v>0</v>
      </c>
      <c r="I14" s="17">
        <f>G14-E14</f>
        <v>0</v>
      </c>
      <c r="J14" s="18">
        <f t="shared" si="2"/>
        <v>131453</v>
      </c>
    </row>
    <row r="15" spans="1:14" ht="15" hidden="1" customHeight="1" x14ac:dyDescent="0.3">
      <c r="A15" s="15" t="s">
        <v>5</v>
      </c>
      <c r="B15" s="16">
        <v>131442.5</v>
      </c>
      <c r="C15" s="59">
        <v>2E-3</v>
      </c>
      <c r="D15" s="17" t="s">
        <v>9</v>
      </c>
      <c r="E15" s="102"/>
      <c r="F15" s="102"/>
      <c r="G15" s="102"/>
      <c r="H15" s="19"/>
      <c r="I15" s="18"/>
      <c r="J15" s="18">
        <f t="shared" si="2"/>
        <v>131442.5</v>
      </c>
    </row>
    <row r="16" spans="1:14" ht="15" hidden="1" customHeight="1" x14ac:dyDescent="0.3">
      <c r="A16" s="15" t="s">
        <v>5</v>
      </c>
      <c r="B16" s="16">
        <v>131432</v>
      </c>
      <c r="C16" s="59">
        <v>2E-3</v>
      </c>
      <c r="D16" s="17">
        <v>840</v>
      </c>
      <c r="E16" s="67">
        <v>127.09</v>
      </c>
      <c r="F16" s="43">
        <v>127.09</v>
      </c>
      <c r="G16" s="56">
        <v>127.09</v>
      </c>
      <c r="H16" s="15">
        <f>F16-E16</f>
        <v>0</v>
      </c>
      <c r="I16" s="17">
        <f t="shared" ref="I16:I21" si="3">G16-E16</f>
        <v>0</v>
      </c>
      <c r="J16" s="18">
        <f t="shared" si="2"/>
        <v>131432</v>
      </c>
    </row>
    <row r="17" spans="1:10" ht="15" hidden="1" customHeight="1" x14ac:dyDescent="0.3">
      <c r="A17" s="15" t="s">
        <v>5</v>
      </c>
      <c r="B17" s="16">
        <v>131331</v>
      </c>
      <c r="C17" s="59">
        <v>2E-3</v>
      </c>
      <c r="D17" s="17">
        <v>914</v>
      </c>
      <c r="E17" s="67">
        <v>127.07</v>
      </c>
      <c r="F17" s="43">
        <v>127.07</v>
      </c>
      <c r="G17" s="56">
        <v>127.07</v>
      </c>
      <c r="H17" s="15">
        <f>F17-E17</f>
        <v>0</v>
      </c>
      <c r="I17" s="17">
        <f t="shared" si="3"/>
        <v>0</v>
      </c>
      <c r="J17" s="18">
        <f t="shared" si="2"/>
        <v>131331</v>
      </c>
    </row>
    <row r="18" spans="1:10" ht="15" hidden="1" customHeight="1" x14ac:dyDescent="0.3">
      <c r="A18" s="15" t="s">
        <v>5</v>
      </c>
      <c r="B18" s="16">
        <v>130861</v>
      </c>
      <c r="C18" s="59">
        <v>2E-3</v>
      </c>
      <c r="D18" s="17">
        <v>914</v>
      </c>
      <c r="E18" s="67">
        <v>127.01</v>
      </c>
      <c r="F18" s="43">
        <v>127.01</v>
      </c>
      <c r="G18" s="56">
        <v>127.01</v>
      </c>
      <c r="H18" s="15">
        <f t="shared" ref="H18:H81" si="4">F18-E18</f>
        <v>0</v>
      </c>
      <c r="I18" s="17">
        <f t="shared" si="3"/>
        <v>0</v>
      </c>
      <c r="J18" s="18">
        <f t="shared" si="2"/>
        <v>130861</v>
      </c>
    </row>
    <row r="19" spans="1:10" ht="15" hidden="1" customHeight="1" x14ac:dyDescent="0.3">
      <c r="A19" s="15" t="s">
        <v>5</v>
      </c>
      <c r="B19" s="16">
        <v>129818</v>
      </c>
      <c r="C19" s="59">
        <v>2E-3</v>
      </c>
      <c r="D19" s="17">
        <v>2795</v>
      </c>
      <c r="E19" s="67">
        <v>126.49</v>
      </c>
      <c r="F19" s="43">
        <v>126.49</v>
      </c>
      <c r="G19" s="56">
        <v>126.49</v>
      </c>
      <c r="H19" s="15">
        <f t="shared" si="4"/>
        <v>0</v>
      </c>
      <c r="I19" s="17">
        <f t="shared" si="3"/>
        <v>0</v>
      </c>
      <c r="J19" s="18">
        <f t="shared" si="2"/>
        <v>129818</v>
      </c>
    </row>
    <row r="20" spans="1:10" ht="15" hidden="1" customHeight="1" x14ac:dyDescent="0.3">
      <c r="A20" s="15" t="s">
        <v>5</v>
      </c>
      <c r="B20" s="16">
        <v>128748</v>
      </c>
      <c r="C20" s="59">
        <v>2E-3</v>
      </c>
      <c r="D20" s="17">
        <v>2888</v>
      </c>
      <c r="E20" s="67">
        <v>125.84</v>
      </c>
      <c r="F20" s="43">
        <v>125.84</v>
      </c>
      <c r="G20" s="56">
        <v>125.84</v>
      </c>
      <c r="H20" s="15">
        <f t="shared" si="4"/>
        <v>0</v>
      </c>
      <c r="I20" s="17">
        <f t="shared" si="3"/>
        <v>0</v>
      </c>
      <c r="J20" s="18">
        <f t="shared" si="2"/>
        <v>128748</v>
      </c>
    </row>
    <row r="21" spans="1:10" ht="15" hidden="1" customHeight="1" x14ac:dyDescent="0.3">
      <c r="A21" s="15" t="s">
        <v>5</v>
      </c>
      <c r="B21" s="16">
        <v>128646</v>
      </c>
      <c r="C21" s="59">
        <v>2E-3</v>
      </c>
      <c r="D21" s="17">
        <v>2888</v>
      </c>
      <c r="E21" s="67">
        <v>125.66</v>
      </c>
      <c r="F21" s="43">
        <v>125.66</v>
      </c>
      <c r="G21" s="56">
        <v>125.66</v>
      </c>
      <c r="H21" s="15">
        <f t="shared" si="4"/>
        <v>0</v>
      </c>
      <c r="I21" s="17">
        <f t="shared" si="3"/>
        <v>0</v>
      </c>
      <c r="J21" s="18">
        <f t="shared" si="2"/>
        <v>128646</v>
      </c>
    </row>
    <row r="22" spans="1:10" ht="15" hidden="1" customHeight="1" x14ac:dyDescent="0.3">
      <c r="A22" s="15" t="s">
        <v>5</v>
      </c>
      <c r="B22" s="16">
        <v>128595</v>
      </c>
      <c r="C22" s="59">
        <v>2E-3</v>
      </c>
      <c r="D22" s="17" t="s">
        <v>9</v>
      </c>
      <c r="E22" s="102"/>
      <c r="F22" s="102"/>
      <c r="G22" s="102"/>
      <c r="H22" s="19"/>
      <c r="I22" s="18"/>
      <c r="J22" s="18">
        <f t="shared" si="2"/>
        <v>128595</v>
      </c>
    </row>
    <row r="23" spans="1:10" ht="15" hidden="1" customHeight="1" x14ac:dyDescent="0.3">
      <c r="A23" s="15" t="s">
        <v>5</v>
      </c>
      <c r="B23" s="16">
        <v>128540</v>
      </c>
      <c r="C23" s="59">
        <v>2E-3</v>
      </c>
      <c r="D23" s="17">
        <v>2888</v>
      </c>
      <c r="E23" s="67">
        <v>125.54</v>
      </c>
      <c r="F23" s="43">
        <v>125.54</v>
      </c>
      <c r="G23" s="56">
        <v>125.54</v>
      </c>
      <c r="H23" s="15">
        <f t="shared" si="4"/>
        <v>0</v>
      </c>
      <c r="I23" s="17">
        <f t="shared" ref="I23:I28" si="5">G23-E23</f>
        <v>0</v>
      </c>
      <c r="J23" s="18">
        <f t="shared" si="2"/>
        <v>128540</v>
      </c>
    </row>
    <row r="24" spans="1:10" ht="15" hidden="1" customHeight="1" x14ac:dyDescent="0.3">
      <c r="A24" s="15" t="s">
        <v>5</v>
      </c>
      <c r="B24" s="16">
        <v>128236</v>
      </c>
      <c r="C24" s="59">
        <v>2E-3</v>
      </c>
      <c r="D24" s="17">
        <v>3067</v>
      </c>
      <c r="E24" s="67">
        <v>125.38</v>
      </c>
      <c r="F24" s="43">
        <v>125.38</v>
      </c>
      <c r="G24" s="56">
        <v>125.38</v>
      </c>
      <c r="H24" s="15">
        <f t="shared" si="4"/>
        <v>0</v>
      </c>
      <c r="I24" s="17">
        <f t="shared" si="5"/>
        <v>0</v>
      </c>
      <c r="J24" s="18">
        <f t="shared" si="2"/>
        <v>128236</v>
      </c>
    </row>
    <row r="25" spans="1:10" ht="15" hidden="1" customHeight="1" x14ac:dyDescent="0.3">
      <c r="A25" s="15" t="s">
        <v>5</v>
      </c>
      <c r="B25" s="16">
        <v>127300</v>
      </c>
      <c r="C25" s="59">
        <v>2E-3</v>
      </c>
      <c r="D25" s="17">
        <v>3294</v>
      </c>
      <c r="E25" s="67">
        <v>124.97</v>
      </c>
      <c r="F25" s="43">
        <v>124.97</v>
      </c>
      <c r="G25" s="56">
        <v>124.97</v>
      </c>
      <c r="H25" s="15">
        <f t="shared" si="4"/>
        <v>0</v>
      </c>
      <c r="I25" s="17">
        <f t="shared" si="5"/>
        <v>0</v>
      </c>
      <c r="J25" s="18">
        <f t="shared" si="2"/>
        <v>127300</v>
      </c>
    </row>
    <row r="26" spans="1:10" ht="15" hidden="1" customHeight="1" x14ac:dyDescent="0.3">
      <c r="A26" s="15" t="s">
        <v>5</v>
      </c>
      <c r="B26" s="16">
        <v>126183</v>
      </c>
      <c r="C26" s="59">
        <v>2E-3</v>
      </c>
      <c r="D26" s="17">
        <v>3428</v>
      </c>
      <c r="E26" s="67">
        <v>124.33</v>
      </c>
      <c r="F26" s="43">
        <v>124.33</v>
      </c>
      <c r="G26" s="56">
        <v>124.33</v>
      </c>
      <c r="H26" s="15">
        <f t="shared" si="4"/>
        <v>0</v>
      </c>
      <c r="I26" s="17">
        <f t="shared" si="5"/>
        <v>0</v>
      </c>
      <c r="J26" s="18">
        <f t="shared" si="2"/>
        <v>126183</v>
      </c>
    </row>
    <row r="27" spans="1:10" ht="15" hidden="1" customHeight="1" x14ac:dyDescent="0.3">
      <c r="A27" s="15" t="s">
        <v>5</v>
      </c>
      <c r="B27" s="16">
        <v>125563</v>
      </c>
      <c r="C27" s="59">
        <v>2E-3</v>
      </c>
      <c r="D27" s="17">
        <v>3598</v>
      </c>
      <c r="E27" s="67">
        <v>123.95</v>
      </c>
      <c r="F27" s="43">
        <v>123.95</v>
      </c>
      <c r="G27" s="56">
        <v>123.95</v>
      </c>
      <c r="H27" s="15">
        <f t="shared" si="4"/>
        <v>0</v>
      </c>
      <c r="I27" s="17">
        <f t="shared" si="5"/>
        <v>0</v>
      </c>
      <c r="J27" s="18">
        <f t="shared" si="2"/>
        <v>125563</v>
      </c>
    </row>
    <row r="28" spans="1:10" ht="15" hidden="1" customHeight="1" x14ac:dyDescent="0.3">
      <c r="A28" s="15" t="s">
        <v>5</v>
      </c>
      <c r="B28" s="16">
        <v>125461</v>
      </c>
      <c r="C28" s="59">
        <v>2E-3</v>
      </c>
      <c r="D28" s="17">
        <v>3598</v>
      </c>
      <c r="E28" s="67">
        <v>123.9</v>
      </c>
      <c r="F28" s="43">
        <v>123.9</v>
      </c>
      <c r="G28" s="56">
        <v>123.9</v>
      </c>
      <c r="H28" s="15">
        <f t="shared" si="4"/>
        <v>0</v>
      </c>
      <c r="I28" s="17">
        <f t="shared" si="5"/>
        <v>0</v>
      </c>
      <c r="J28" s="18">
        <f t="shared" si="2"/>
        <v>125461</v>
      </c>
    </row>
    <row r="29" spans="1:10" ht="15" hidden="1" customHeight="1" x14ac:dyDescent="0.3">
      <c r="A29" s="15" t="s">
        <v>5</v>
      </c>
      <c r="B29" s="16">
        <v>125405</v>
      </c>
      <c r="C29" s="59">
        <v>2E-3</v>
      </c>
      <c r="D29" s="17" t="s">
        <v>9</v>
      </c>
      <c r="E29" s="102"/>
      <c r="F29" s="102"/>
      <c r="G29" s="102"/>
      <c r="H29" s="19"/>
      <c r="I29" s="18"/>
      <c r="J29" s="18">
        <f t="shared" si="2"/>
        <v>125405</v>
      </c>
    </row>
    <row r="30" spans="1:10" ht="15" hidden="1" customHeight="1" x14ac:dyDescent="0.3">
      <c r="A30" s="15" t="s">
        <v>5</v>
      </c>
      <c r="B30" s="16">
        <v>125344</v>
      </c>
      <c r="C30" s="59">
        <v>2E-3</v>
      </c>
      <c r="D30" s="17">
        <v>3598</v>
      </c>
      <c r="E30" s="67">
        <v>123.79</v>
      </c>
      <c r="F30" s="43">
        <v>123.79</v>
      </c>
      <c r="G30" s="56">
        <v>123.79</v>
      </c>
      <c r="H30" s="15">
        <f t="shared" si="4"/>
        <v>0</v>
      </c>
      <c r="I30" s="17">
        <f>G30-E30</f>
        <v>0</v>
      </c>
      <c r="J30" s="18">
        <f t="shared" si="2"/>
        <v>125344</v>
      </c>
    </row>
    <row r="31" spans="1:10" ht="15" hidden="1" customHeight="1" x14ac:dyDescent="0.3">
      <c r="A31" s="15" t="s">
        <v>5</v>
      </c>
      <c r="B31" s="16">
        <v>125237</v>
      </c>
      <c r="C31" s="59">
        <v>2E-3</v>
      </c>
      <c r="D31" s="17">
        <v>3598</v>
      </c>
      <c r="E31" s="67">
        <v>123.67</v>
      </c>
      <c r="F31" s="43">
        <v>123.67</v>
      </c>
      <c r="G31" s="56">
        <v>123.67</v>
      </c>
      <c r="H31" s="15">
        <f t="shared" si="4"/>
        <v>0</v>
      </c>
      <c r="I31" s="17">
        <f>G31-E31</f>
        <v>0</v>
      </c>
      <c r="J31" s="18">
        <f t="shared" si="2"/>
        <v>125237</v>
      </c>
    </row>
    <row r="32" spans="1:10" ht="15" hidden="1" customHeight="1" x14ac:dyDescent="0.3">
      <c r="A32" s="15" t="s">
        <v>5</v>
      </c>
      <c r="B32" s="16">
        <v>125059</v>
      </c>
      <c r="C32" s="59">
        <v>2E-3</v>
      </c>
      <c r="D32" s="17">
        <v>3598</v>
      </c>
      <c r="E32" s="67">
        <v>123.56</v>
      </c>
      <c r="F32" s="43">
        <v>123.56</v>
      </c>
      <c r="G32" s="56">
        <v>123.56</v>
      </c>
      <c r="H32" s="15">
        <f t="shared" si="4"/>
        <v>0</v>
      </c>
      <c r="I32" s="17">
        <f>G32-E32</f>
        <v>0</v>
      </c>
      <c r="J32" s="18">
        <f t="shared" si="2"/>
        <v>125059</v>
      </c>
    </row>
    <row r="33" spans="1:10" ht="15" hidden="1" customHeight="1" x14ac:dyDescent="0.3">
      <c r="A33" s="15" t="s">
        <v>5</v>
      </c>
      <c r="B33" s="16">
        <v>124956</v>
      </c>
      <c r="C33" s="59">
        <v>2E-3</v>
      </c>
      <c r="D33" s="17">
        <v>3598</v>
      </c>
      <c r="E33" s="67">
        <v>123.49</v>
      </c>
      <c r="F33" s="43">
        <v>123.49</v>
      </c>
      <c r="G33" s="56">
        <v>123.49</v>
      </c>
      <c r="H33" s="15">
        <f t="shared" si="4"/>
        <v>0</v>
      </c>
      <c r="I33" s="17">
        <f>G33-E33</f>
        <v>0</v>
      </c>
      <c r="J33" s="18">
        <f t="shared" si="2"/>
        <v>124956</v>
      </c>
    </row>
    <row r="34" spans="1:10" ht="15" hidden="1" customHeight="1" x14ac:dyDescent="0.3">
      <c r="A34" s="15" t="s">
        <v>5</v>
      </c>
      <c r="B34" s="16">
        <v>124943.5</v>
      </c>
      <c r="C34" s="59">
        <v>2E-3</v>
      </c>
      <c r="D34" s="17" t="s">
        <v>9</v>
      </c>
      <c r="E34" s="102"/>
      <c r="F34" s="102"/>
      <c r="G34" s="102"/>
      <c r="H34" s="19"/>
      <c r="I34" s="18"/>
      <c r="J34" s="18">
        <f t="shared" si="2"/>
        <v>124943.5</v>
      </c>
    </row>
    <row r="35" spans="1:10" ht="15" hidden="1" customHeight="1" x14ac:dyDescent="0.3">
      <c r="A35" s="15" t="s">
        <v>5</v>
      </c>
      <c r="B35" s="16">
        <v>124931</v>
      </c>
      <c r="C35" s="59">
        <v>2E-3</v>
      </c>
      <c r="D35" s="17">
        <v>3598</v>
      </c>
      <c r="E35" s="67">
        <v>123.39</v>
      </c>
      <c r="F35" s="43">
        <v>123.39</v>
      </c>
      <c r="G35" s="56">
        <v>123.39</v>
      </c>
      <c r="H35" s="15">
        <f t="shared" si="4"/>
        <v>0</v>
      </c>
      <c r="I35" s="17">
        <f t="shared" ref="I35:I40" si="6">G35-E35</f>
        <v>0</v>
      </c>
      <c r="J35" s="18">
        <f t="shared" si="2"/>
        <v>124931</v>
      </c>
    </row>
    <row r="36" spans="1:10" ht="15" hidden="1" customHeight="1" x14ac:dyDescent="0.3">
      <c r="A36" s="15" t="s">
        <v>5</v>
      </c>
      <c r="B36" s="16">
        <v>124809</v>
      </c>
      <c r="C36" s="59">
        <v>2E-3</v>
      </c>
      <c r="D36" s="17">
        <v>3706</v>
      </c>
      <c r="E36" s="67">
        <v>123.33</v>
      </c>
      <c r="F36" s="43">
        <v>123.33</v>
      </c>
      <c r="G36" s="56">
        <v>123.33</v>
      </c>
      <c r="H36" s="15">
        <f t="shared" si="4"/>
        <v>0</v>
      </c>
      <c r="I36" s="17">
        <f t="shared" si="6"/>
        <v>0</v>
      </c>
      <c r="J36" s="18">
        <f t="shared" si="2"/>
        <v>124809</v>
      </c>
    </row>
    <row r="37" spans="1:10" ht="15" hidden="1" customHeight="1" x14ac:dyDescent="0.3">
      <c r="A37" s="15" t="s">
        <v>5</v>
      </c>
      <c r="B37" s="16">
        <v>124344</v>
      </c>
      <c r="C37" s="59">
        <v>2E-3</v>
      </c>
      <c r="D37" s="17">
        <v>3902</v>
      </c>
      <c r="E37" s="67">
        <v>123.05</v>
      </c>
      <c r="F37" s="43">
        <v>123.05</v>
      </c>
      <c r="G37" s="56">
        <v>123.05</v>
      </c>
      <c r="H37" s="15">
        <f t="shared" si="4"/>
        <v>0</v>
      </c>
      <c r="I37" s="17">
        <f t="shared" si="6"/>
        <v>0</v>
      </c>
      <c r="J37" s="18">
        <f t="shared" si="2"/>
        <v>124344</v>
      </c>
    </row>
    <row r="38" spans="1:10" ht="15" hidden="1" customHeight="1" x14ac:dyDescent="0.3">
      <c r="A38" s="15" t="s">
        <v>5</v>
      </c>
      <c r="B38" s="16">
        <v>123541</v>
      </c>
      <c r="C38" s="59">
        <v>2E-3</v>
      </c>
      <c r="D38" s="17">
        <v>4113</v>
      </c>
      <c r="E38" s="67">
        <v>122.76</v>
      </c>
      <c r="F38" s="43">
        <v>122.76</v>
      </c>
      <c r="G38" s="56">
        <v>122.76</v>
      </c>
      <c r="H38" s="15">
        <f t="shared" si="4"/>
        <v>0</v>
      </c>
      <c r="I38" s="17">
        <f t="shared" si="6"/>
        <v>0</v>
      </c>
      <c r="J38" s="18">
        <f t="shared" si="2"/>
        <v>123541</v>
      </c>
    </row>
    <row r="39" spans="1:10" ht="15" hidden="1" customHeight="1" x14ac:dyDescent="0.3">
      <c r="A39" s="15" t="s">
        <v>5</v>
      </c>
      <c r="B39" s="16">
        <v>122719</v>
      </c>
      <c r="C39" s="59">
        <v>2E-3</v>
      </c>
      <c r="D39" s="17">
        <v>4199</v>
      </c>
      <c r="E39" s="67">
        <v>122.3</v>
      </c>
      <c r="F39" s="43">
        <v>122.3</v>
      </c>
      <c r="G39" s="56">
        <v>122.3</v>
      </c>
      <c r="H39" s="15">
        <f t="shared" si="4"/>
        <v>0</v>
      </c>
      <c r="I39" s="17">
        <f t="shared" si="6"/>
        <v>0</v>
      </c>
      <c r="J39" s="18">
        <f t="shared" si="2"/>
        <v>122719</v>
      </c>
    </row>
    <row r="40" spans="1:10" ht="15" hidden="1" customHeight="1" x14ac:dyDescent="0.3">
      <c r="A40" s="15" t="s">
        <v>5</v>
      </c>
      <c r="B40" s="16">
        <v>122616</v>
      </c>
      <c r="C40" s="59">
        <v>2E-3</v>
      </c>
      <c r="D40" s="17">
        <v>4199</v>
      </c>
      <c r="E40" s="67">
        <v>122.09</v>
      </c>
      <c r="F40" s="43">
        <v>122.09</v>
      </c>
      <c r="G40" s="56">
        <v>122.09</v>
      </c>
      <c r="H40" s="15">
        <f t="shared" si="4"/>
        <v>0</v>
      </c>
      <c r="I40" s="17">
        <f t="shared" si="6"/>
        <v>0</v>
      </c>
      <c r="J40" s="18">
        <f t="shared" si="2"/>
        <v>122616</v>
      </c>
    </row>
    <row r="41" spans="1:10" ht="15" hidden="1" customHeight="1" x14ac:dyDescent="0.3">
      <c r="A41" s="15" t="s">
        <v>5</v>
      </c>
      <c r="B41" s="16">
        <v>122558</v>
      </c>
      <c r="C41" s="59">
        <v>2E-3</v>
      </c>
      <c r="D41" s="17" t="s">
        <v>9</v>
      </c>
      <c r="E41" s="102"/>
      <c r="F41" s="102"/>
      <c r="G41" s="102"/>
      <c r="H41" s="19"/>
      <c r="I41" s="18"/>
      <c r="J41" s="18">
        <f t="shared" si="2"/>
        <v>122558</v>
      </c>
    </row>
    <row r="42" spans="1:10" ht="15" hidden="1" customHeight="1" x14ac:dyDescent="0.3">
      <c r="A42" s="15" t="s">
        <v>5</v>
      </c>
      <c r="B42" s="16">
        <v>122498</v>
      </c>
      <c r="C42" s="59">
        <v>2E-3</v>
      </c>
      <c r="D42" s="17">
        <v>4199</v>
      </c>
      <c r="E42" s="67">
        <v>121.62</v>
      </c>
      <c r="F42" s="43">
        <v>121.62</v>
      </c>
      <c r="G42" s="56">
        <v>121.62</v>
      </c>
      <c r="H42" s="15">
        <f t="shared" si="4"/>
        <v>0</v>
      </c>
      <c r="I42" s="17">
        <f t="shared" ref="I42:I51" si="7">G42-E42</f>
        <v>0</v>
      </c>
      <c r="J42" s="18">
        <f t="shared" si="2"/>
        <v>122498</v>
      </c>
    </row>
    <row r="43" spans="1:10" ht="15" hidden="1" customHeight="1" x14ac:dyDescent="0.3">
      <c r="A43" s="15" t="s">
        <v>5</v>
      </c>
      <c r="B43" s="16">
        <v>122396</v>
      </c>
      <c r="C43" s="59">
        <v>2E-3</v>
      </c>
      <c r="D43" s="17">
        <v>4378</v>
      </c>
      <c r="E43" s="67">
        <v>121.59</v>
      </c>
      <c r="F43" s="43">
        <v>121.59</v>
      </c>
      <c r="G43" s="56">
        <v>121.59</v>
      </c>
      <c r="H43" s="15">
        <f t="shared" si="4"/>
        <v>0</v>
      </c>
      <c r="I43" s="17">
        <f t="shared" si="7"/>
        <v>0</v>
      </c>
      <c r="J43" s="18">
        <f t="shared" si="2"/>
        <v>122396</v>
      </c>
    </row>
    <row r="44" spans="1:10" ht="15" hidden="1" customHeight="1" x14ac:dyDescent="0.3">
      <c r="A44" s="15" t="s">
        <v>5</v>
      </c>
      <c r="B44" s="16">
        <v>121745</v>
      </c>
      <c r="C44" s="59">
        <v>2E-3</v>
      </c>
      <c r="D44" s="17">
        <v>4590</v>
      </c>
      <c r="E44" s="67">
        <v>121.28</v>
      </c>
      <c r="F44" s="43">
        <v>121.28</v>
      </c>
      <c r="G44" s="56">
        <v>121.28</v>
      </c>
      <c r="H44" s="15">
        <f t="shared" si="4"/>
        <v>0</v>
      </c>
      <c r="I44" s="17">
        <f t="shared" si="7"/>
        <v>0</v>
      </c>
      <c r="J44" s="18">
        <f t="shared" si="2"/>
        <v>121745</v>
      </c>
    </row>
    <row r="45" spans="1:10" ht="15" hidden="1" customHeight="1" x14ac:dyDescent="0.3">
      <c r="A45" s="15" t="s">
        <v>5</v>
      </c>
      <c r="B45" s="16">
        <v>121010</v>
      </c>
      <c r="C45" s="59">
        <v>2E-3</v>
      </c>
      <c r="D45" s="17">
        <v>4590</v>
      </c>
      <c r="E45" s="67">
        <v>121</v>
      </c>
      <c r="F45" s="43">
        <v>121</v>
      </c>
      <c r="G45" s="56">
        <v>121</v>
      </c>
      <c r="H45" s="15">
        <f t="shared" si="4"/>
        <v>0</v>
      </c>
      <c r="I45" s="17">
        <f t="shared" si="7"/>
        <v>0</v>
      </c>
      <c r="J45" s="18">
        <f t="shared" si="2"/>
        <v>121010</v>
      </c>
    </row>
    <row r="46" spans="1:10" ht="15" hidden="1" customHeight="1" x14ac:dyDescent="0.3">
      <c r="A46" s="15" t="s">
        <v>5</v>
      </c>
      <c r="B46" s="16">
        <v>120253</v>
      </c>
      <c r="C46" s="59">
        <v>2E-3</v>
      </c>
      <c r="D46" s="17">
        <v>7474</v>
      </c>
      <c r="E46" s="67">
        <v>120.57</v>
      </c>
      <c r="F46" s="43">
        <v>120.57</v>
      </c>
      <c r="G46" s="56">
        <v>120.57</v>
      </c>
      <c r="H46" s="15">
        <f t="shared" si="4"/>
        <v>0</v>
      </c>
      <c r="I46" s="17">
        <f t="shared" si="7"/>
        <v>0</v>
      </c>
      <c r="J46" s="18">
        <f t="shared" si="2"/>
        <v>120253</v>
      </c>
    </row>
    <row r="47" spans="1:10" ht="15" hidden="1" customHeight="1" x14ac:dyDescent="0.3">
      <c r="A47" s="15" t="s">
        <v>5</v>
      </c>
      <c r="B47" s="16">
        <v>119390</v>
      </c>
      <c r="C47" s="59">
        <v>2E-3</v>
      </c>
      <c r="D47" s="17">
        <v>7474</v>
      </c>
      <c r="E47" s="67">
        <v>119.83</v>
      </c>
      <c r="F47" s="43">
        <v>119.83</v>
      </c>
      <c r="G47" s="56">
        <v>119.83</v>
      </c>
      <c r="H47" s="15">
        <f t="shared" si="4"/>
        <v>0</v>
      </c>
      <c r="I47" s="17">
        <f t="shared" si="7"/>
        <v>0</v>
      </c>
      <c r="J47" s="18">
        <f t="shared" si="2"/>
        <v>119390</v>
      </c>
    </row>
    <row r="48" spans="1:10" ht="15" hidden="1" customHeight="1" x14ac:dyDescent="0.3">
      <c r="A48" s="15" t="s">
        <v>5</v>
      </c>
      <c r="B48" s="16">
        <v>118660</v>
      </c>
      <c r="C48" s="59">
        <v>2E-3</v>
      </c>
      <c r="D48" s="17">
        <v>7924</v>
      </c>
      <c r="E48" s="67">
        <v>119.29</v>
      </c>
      <c r="F48" s="43">
        <v>119.29</v>
      </c>
      <c r="G48" s="56">
        <v>119.29</v>
      </c>
      <c r="H48" s="15">
        <f t="shared" si="4"/>
        <v>0</v>
      </c>
      <c r="I48" s="17">
        <f t="shared" si="7"/>
        <v>0</v>
      </c>
      <c r="J48" s="18">
        <f t="shared" si="2"/>
        <v>118660</v>
      </c>
    </row>
    <row r="49" spans="1:10" ht="15" hidden="1" customHeight="1" x14ac:dyDescent="0.3">
      <c r="A49" s="15" t="s">
        <v>5</v>
      </c>
      <c r="B49" s="16">
        <v>117779</v>
      </c>
      <c r="C49" s="59">
        <v>2E-3</v>
      </c>
      <c r="D49" s="17">
        <v>8478</v>
      </c>
      <c r="E49" s="67">
        <v>118.53</v>
      </c>
      <c r="F49" s="43">
        <v>118.53</v>
      </c>
      <c r="G49" s="56">
        <v>118.53</v>
      </c>
      <c r="H49" s="15">
        <f t="shared" si="4"/>
        <v>0</v>
      </c>
      <c r="I49" s="17">
        <f t="shared" si="7"/>
        <v>0</v>
      </c>
      <c r="J49" s="18">
        <f t="shared" si="2"/>
        <v>117779</v>
      </c>
    </row>
    <row r="50" spans="1:10" ht="15" hidden="1" customHeight="1" x14ac:dyDescent="0.3">
      <c r="A50" s="15" t="s">
        <v>5</v>
      </c>
      <c r="B50" s="16">
        <v>116759</v>
      </c>
      <c r="C50" s="59">
        <v>2E-3</v>
      </c>
      <c r="D50" s="17">
        <v>8522</v>
      </c>
      <c r="E50" s="67">
        <v>117.36</v>
      </c>
      <c r="F50" s="43">
        <v>117.36</v>
      </c>
      <c r="G50" s="56">
        <v>117.36</v>
      </c>
      <c r="H50" s="15">
        <f t="shared" si="4"/>
        <v>0</v>
      </c>
      <c r="I50" s="17">
        <f t="shared" si="7"/>
        <v>0</v>
      </c>
      <c r="J50" s="18">
        <f t="shared" si="2"/>
        <v>116759</v>
      </c>
    </row>
    <row r="51" spans="1:10" ht="15" hidden="1" customHeight="1" x14ac:dyDescent="0.3">
      <c r="A51" s="15" t="s">
        <v>5</v>
      </c>
      <c r="B51" s="16">
        <v>116680</v>
      </c>
      <c r="C51" s="59">
        <v>2E-3</v>
      </c>
      <c r="D51" s="17">
        <v>8504</v>
      </c>
      <c r="E51" s="67">
        <v>117.36</v>
      </c>
      <c r="F51" s="43">
        <v>117.36</v>
      </c>
      <c r="G51" s="56">
        <v>117.36</v>
      </c>
      <c r="H51" s="15">
        <f t="shared" si="4"/>
        <v>0</v>
      </c>
      <c r="I51" s="17">
        <f t="shared" si="7"/>
        <v>0</v>
      </c>
      <c r="J51" s="18">
        <f t="shared" si="2"/>
        <v>116680</v>
      </c>
    </row>
    <row r="52" spans="1:10" ht="15" hidden="1" customHeight="1" x14ac:dyDescent="0.3">
      <c r="A52" s="15" t="s">
        <v>5</v>
      </c>
      <c r="B52" s="16">
        <v>116605.5</v>
      </c>
      <c r="C52" s="59">
        <v>2E-3</v>
      </c>
      <c r="D52" s="17" t="s">
        <v>9</v>
      </c>
      <c r="E52" s="102"/>
      <c r="F52" s="102"/>
      <c r="G52" s="102"/>
      <c r="H52" s="19"/>
      <c r="I52" s="18"/>
      <c r="J52" s="18">
        <f t="shared" si="2"/>
        <v>116605.5</v>
      </c>
    </row>
    <row r="53" spans="1:10" ht="15" hidden="1" customHeight="1" x14ac:dyDescent="0.3">
      <c r="A53" s="15" t="s">
        <v>5</v>
      </c>
      <c r="B53" s="16">
        <v>116529</v>
      </c>
      <c r="C53" s="59">
        <v>2E-3</v>
      </c>
      <c r="D53" s="17">
        <v>8504</v>
      </c>
      <c r="E53" s="67">
        <v>117</v>
      </c>
      <c r="F53" s="43">
        <v>117</v>
      </c>
      <c r="G53" s="56">
        <v>117</v>
      </c>
      <c r="H53" s="15">
        <f t="shared" si="4"/>
        <v>0</v>
      </c>
      <c r="I53" s="17">
        <f t="shared" ref="I53:I65" si="8">G53-E53</f>
        <v>0</v>
      </c>
      <c r="J53" s="18">
        <f t="shared" si="2"/>
        <v>116529</v>
      </c>
    </row>
    <row r="54" spans="1:10" ht="15" hidden="1" customHeight="1" x14ac:dyDescent="0.3">
      <c r="A54" s="15" t="s">
        <v>5</v>
      </c>
      <c r="B54" s="16">
        <v>116453</v>
      </c>
      <c r="C54" s="59">
        <v>2E-3</v>
      </c>
      <c r="D54" s="17">
        <v>8663</v>
      </c>
      <c r="E54" s="67">
        <v>116.9</v>
      </c>
      <c r="F54" s="43">
        <v>116.9</v>
      </c>
      <c r="G54" s="56">
        <v>116.9</v>
      </c>
      <c r="H54" s="15">
        <f t="shared" si="4"/>
        <v>0</v>
      </c>
      <c r="I54" s="17">
        <f t="shared" si="8"/>
        <v>0</v>
      </c>
      <c r="J54" s="18">
        <f t="shared" si="2"/>
        <v>116453</v>
      </c>
    </row>
    <row r="55" spans="1:10" ht="15" hidden="1" customHeight="1" x14ac:dyDescent="0.3">
      <c r="A55" s="15" t="s">
        <v>5</v>
      </c>
      <c r="B55" s="16">
        <v>115807</v>
      </c>
      <c r="C55" s="59">
        <v>2E-3</v>
      </c>
      <c r="D55" s="17">
        <v>8880</v>
      </c>
      <c r="E55" s="67">
        <v>115.78</v>
      </c>
      <c r="F55" s="43">
        <v>115.78</v>
      </c>
      <c r="G55" s="56">
        <v>115.78</v>
      </c>
      <c r="H55" s="15">
        <f t="shared" si="4"/>
        <v>0</v>
      </c>
      <c r="I55" s="17">
        <f t="shared" si="8"/>
        <v>0</v>
      </c>
      <c r="J55" s="18">
        <f t="shared" si="2"/>
        <v>115807</v>
      </c>
    </row>
    <row r="56" spans="1:10" ht="15" hidden="1" customHeight="1" x14ac:dyDescent="0.3">
      <c r="A56" s="15" t="s">
        <v>5</v>
      </c>
      <c r="B56" s="16">
        <v>114948</v>
      </c>
      <c r="C56" s="59">
        <v>2E-3</v>
      </c>
      <c r="D56" s="17">
        <v>9062</v>
      </c>
      <c r="E56" s="67">
        <v>115.23</v>
      </c>
      <c r="F56" s="43">
        <v>115.23</v>
      </c>
      <c r="G56" s="56">
        <v>115.23</v>
      </c>
      <c r="H56" s="15">
        <f t="shared" si="4"/>
        <v>0</v>
      </c>
      <c r="I56" s="17">
        <f t="shared" si="8"/>
        <v>0</v>
      </c>
      <c r="J56" s="18">
        <f t="shared" si="2"/>
        <v>114948</v>
      </c>
    </row>
    <row r="57" spans="1:10" ht="15" hidden="1" customHeight="1" x14ac:dyDescent="0.3">
      <c r="A57" s="15" t="s">
        <v>5</v>
      </c>
      <c r="B57" s="16">
        <v>114246</v>
      </c>
      <c r="C57" s="59">
        <v>2E-3</v>
      </c>
      <c r="D57" s="17">
        <v>9371</v>
      </c>
      <c r="E57" s="67">
        <v>115.22</v>
      </c>
      <c r="F57" s="43">
        <v>115.22</v>
      </c>
      <c r="G57" s="56">
        <v>115.22</v>
      </c>
      <c r="H57" s="15">
        <f t="shared" si="4"/>
        <v>0</v>
      </c>
      <c r="I57" s="17">
        <f t="shared" si="8"/>
        <v>0</v>
      </c>
      <c r="J57" s="18">
        <f t="shared" si="2"/>
        <v>114246</v>
      </c>
    </row>
    <row r="58" spans="1:10" ht="15" hidden="1" customHeight="1" x14ac:dyDescent="0.3">
      <c r="A58" s="15" t="s">
        <v>5</v>
      </c>
      <c r="B58" s="16">
        <v>113821</v>
      </c>
      <c r="C58" s="59">
        <v>2E-3</v>
      </c>
      <c r="D58" s="17">
        <v>9371</v>
      </c>
      <c r="E58" s="67">
        <v>114.99</v>
      </c>
      <c r="F58" s="43">
        <v>114.99</v>
      </c>
      <c r="G58" s="56">
        <v>114.99</v>
      </c>
      <c r="H58" s="15">
        <f t="shared" si="4"/>
        <v>0</v>
      </c>
      <c r="I58" s="17">
        <f t="shared" si="8"/>
        <v>0</v>
      </c>
      <c r="J58" s="18">
        <f t="shared" si="2"/>
        <v>113821</v>
      </c>
    </row>
    <row r="59" spans="1:10" ht="15" hidden="1" customHeight="1" x14ac:dyDescent="0.3">
      <c r="A59" s="15" t="s">
        <v>5</v>
      </c>
      <c r="B59" s="16">
        <v>113668</v>
      </c>
      <c r="C59" s="59">
        <v>2E-3</v>
      </c>
      <c r="D59" s="17">
        <v>9371</v>
      </c>
      <c r="E59" s="67">
        <v>114.82</v>
      </c>
      <c r="F59" s="43">
        <v>114.82</v>
      </c>
      <c r="G59" s="56">
        <v>114.82</v>
      </c>
      <c r="H59" s="15">
        <f t="shared" si="4"/>
        <v>0</v>
      </c>
      <c r="I59" s="17">
        <f t="shared" si="8"/>
        <v>0</v>
      </c>
      <c r="J59" s="18">
        <f t="shared" si="2"/>
        <v>113668</v>
      </c>
    </row>
    <row r="60" spans="1:10" ht="15" hidden="1" customHeight="1" x14ac:dyDescent="0.3">
      <c r="A60" s="15" t="s">
        <v>5</v>
      </c>
      <c r="B60" s="16">
        <v>113632</v>
      </c>
      <c r="C60" s="59">
        <v>2E-3</v>
      </c>
      <c r="D60" s="17">
        <v>9371</v>
      </c>
      <c r="E60" s="67">
        <v>114.79</v>
      </c>
      <c r="F60" s="43">
        <v>114.79</v>
      </c>
      <c r="G60" s="56">
        <v>114.79</v>
      </c>
      <c r="H60" s="15">
        <f t="shared" si="4"/>
        <v>0</v>
      </c>
      <c r="I60" s="17">
        <f t="shared" si="8"/>
        <v>0</v>
      </c>
      <c r="J60" s="18">
        <f t="shared" si="2"/>
        <v>113632</v>
      </c>
    </row>
    <row r="61" spans="1:10" ht="15" hidden="1" customHeight="1" x14ac:dyDescent="0.3">
      <c r="A61" s="15" t="s">
        <v>5</v>
      </c>
      <c r="B61" s="16">
        <v>113539</v>
      </c>
      <c r="C61" s="59">
        <v>2E-3</v>
      </c>
      <c r="D61" s="17">
        <v>9371</v>
      </c>
      <c r="E61" s="67">
        <v>114.71</v>
      </c>
      <c r="F61" s="43">
        <v>114.71</v>
      </c>
      <c r="G61" s="56">
        <v>114.71</v>
      </c>
      <c r="H61" s="15">
        <f t="shared" si="4"/>
        <v>0</v>
      </c>
      <c r="I61" s="17">
        <f t="shared" si="8"/>
        <v>0</v>
      </c>
      <c r="J61" s="18">
        <f t="shared" si="2"/>
        <v>113539</v>
      </c>
    </row>
    <row r="62" spans="1:10" ht="15" hidden="1" customHeight="1" x14ac:dyDescent="0.3">
      <c r="A62" s="15" t="s">
        <v>5</v>
      </c>
      <c r="B62" s="16">
        <v>113080</v>
      </c>
      <c r="C62" s="59">
        <v>2E-3</v>
      </c>
      <c r="D62" s="17">
        <v>9672</v>
      </c>
      <c r="E62" s="67">
        <v>114.28</v>
      </c>
      <c r="F62" s="43">
        <v>114.28</v>
      </c>
      <c r="G62" s="56">
        <v>114.28</v>
      </c>
      <c r="H62" s="15">
        <f t="shared" si="4"/>
        <v>0</v>
      </c>
      <c r="I62" s="17">
        <f t="shared" si="8"/>
        <v>0</v>
      </c>
      <c r="J62" s="18">
        <f t="shared" si="2"/>
        <v>113080</v>
      </c>
    </row>
    <row r="63" spans="1:10" ht="15" hidden="1" customHeight="1" x14ac:dyDescent="0.3">
      <c r="A63" s="15" t="s">
        <v>5</v>
      </c>
      <c r="B63" s="16">
        <v>112547</v>
      </c>
      <c r="C63" s="59">
        <v>2E-3</v>
      </c>
      <c r="D63" s="17">
        <v>9672</v>
      </c>
      <c r="E63" s="67">
        <v>113.84</v>
      </c>
      <c r="F63" s="43">
        <v>113.84</v>
      </c>
      <c r="G63" s="56">
        <v>113.84</v>
      </c>
      <c r="H63" s="15">
        <f t="shared" si="4"/>
        <v>0</v>
      </c>
      <c r="I63" s="17">
        <f t="shared" si="8"/>
        <v>0</v>
      </c>
      <c r="J63" s="18">
        <f t="shared" si="2"/>
        <v>112547</v>
      </c>
    </row>
    <row r="64" spans="1:10" ht="15" hidden="1" customHeight="1" thickBot="1" x14ac:dyDescent="0.35">
      <c r="A64" s="103" t="s">
        <v>5</v>
      </c>
      <c r="B64" s="104">
        <v>111983</v>
      </c>
      <c r="C64" s="105">
        <v>2E-3</v>
      </c>
      <c r="D64" s="106">
        <v>10004</v>
      </c>
      <c r="E64" s="107">
        <v>113.41</v>
      </c>
      <c r="F64" s="65">
        <v>113.41</v>
      </c>
      <c r="G64" s="108">
        <v>113.41</v>
      </c>
      <c r="H64" s="103">
        <f t="shared" si="4"/>
        <v>0</v>
      </c>
      <c r="I64" s="106">
        <f t="shared" si="8"/>
        <v>0</v>
      </c>
      <c r="J64" s="18">
        <f t="shared" si="2"/>
        <v>111983</v>
      </c>
    </row>
    <row r="65" spans="1:10" x14ac:dyDescent="0.3">
      <c r="A65" s="9" t="s">
        <v>5</v>
      </c>
      <c r="B65" s="8">
        <v>111861</v>
      </c>
      <c r="C65" s="61">
        <v>2E-3</v>
      </c>
      <c r="D65" s="10">
        <v>10004</v>
      </c>
      <c r="E65" s="119">
        <v>113.24</v>
      </c>
      <c r="F65" s="42">
        <v>113.24</v>
      </c>
      <c r="G65" s="120">
        <v>113.24</v>
      </c>
      <c r="H65" s="9">
        <f t="shared" si="4"/>
        <v>0</v>
      </c>
      <c r="I65" s="10">
        <f t="shared" si="8"/>
        <v>0</v>
      </c>
      <c r="J65" s="18">
        <f t="shared" si="2"/>
        <v>111861</v>
      </c>
    </row>
    <row r="66" spans="1:10" x14ac:dyDescent="0.3">
      <c r="A66" s="15" t="s">
        <v>5</v>
      </c>
      <c r="B66" s="16">
        <v>111833.5</v>
      </c>
      <c r="C66" s="62">
        <v>2E-3</v>
      </c>
      <c r="D66" s="17" t="s">
        <v>9</v>
      </c>
      <c r="E66" s="146" t="s">
        <v>42</v>
      </c>
      <c r="F66" s="147"/>
      <c r="G66" s="148"/>
      <c r="H66" s="19"/>
      <c r="I66" s="18"/>
      <c r="J66" s="18">
        <f t="shared" si="2"/>
        <v>111833.5</v>
      </c>
    </row>
    <row r="67" spans="1:10" x14ac:dyDescent="0.3">
      <c r="A67" s="15" t="s">
        <v>5</v>
      </c>
      <c r="B67" s="16">
        <v>111799</v>
      </c>
      <c r="C67" s="62">
        <v>2E-3</v>
      </c>
      <c r="D67" s="17">
        <v>10004</v>
      </c>
      <c r="E67" s="121">
        <v>113.33</v>
      </c>
      <c r="F67" s="43">
        <v>113.33</v>
      </c>
      <c r="G67" s="122">
        <v>113.33</v>
      </c>
      <c r="H67" s="15">
        <f t="shared" si="4"/>
        <v>0</v>
      </c>
      <c r="I67" s="17">
        <f t="shared" ref="I67:I72" si="9">G67-E67</f>
        <v>0</v>
      </c>
      <c r="J67" s="18">
        <f t="shared" si="2"/>
        <v>111799</v>
      </c>
    </row>
    <row r="68" spans="1:10" x14ac:dyDescent="0.3">
      <c r="A68" s="15" t="s">
        <v>5</v>
      </c>
      <c r="B68" s="16">
        <v>111699</v>
      </c>
      <c r="C68" s="62">
        <v>2E-3</v>
      </c>
      <c r="D68" s="17">
        <v>10004</v>
      </c>
      <c r="E68" s="121">
        <v>113.25</v>
      </c>
      <c r="F68" s="43">
        <v>113.25</v>
      </c>
      <c r="G68" s="122">
        <v>113.25</v>
      </c>
      <c r="H68" s="15">
        <f t="shared" si="4"/>
        <v>0</v>
      </c>
      <c r="I68" s="17">
        <f t="shared" si="9"/>
        <v>0</v>
      </c>
      <c r="J68" s="18">
        <f t="shared" si="2"/>
        <v>111699</v>
      </c>
    </row>
    <row r="69" spans="1:10" x14ac:dyDescent="0.3">
      <c r="A69" s="15" t="s">
        <v>5</v>
      </c>
      <c r="B69" s="16">
        <v>111409</v>
      </c>
      <c r="C69" s="62">
        <v>2E-3</v>
      </c>
      <c r="D69" s="17">
        <v>10004</v>
      </c>
      <c r="E69" s="121">
        <v>112.98</v>
      </c>
      <c r="F69" s="43">
        <v>112.98</v>
      </c>
      <c r="G69" s="122">
        <v>112.98</v>
      </c>
      <c r="H69" s="15">
        <f t="shared" si="4"/>
        <v>0</v>
      </c>
      <c r="I69" s="17">
        <f t="shared" si="9"/>
        <v>0</v>
      </c>
      <c r="J69" s="18">
        <f t="shared" ref="J69:J130" si="10">B69</f>
        <v>111409</v>
      </c>
    </row>
    <row r="70" spans="1:10" x14ac:dyDescent="0.3">
      <c r="A70" s="15" t="s">
        <v>5</v>
      </c>
      <c r="B70" s="16">
        <v>110813</v>
      </c>
      <c r="C70" s="62">
        <v>2E-3</v>
      </c>
      <c r="D70" s="17">
        <v>10108</v>
      </c>
      <c r="E70" s="121">
        <v>112.7</v>
      </c>
      <c r="F70" s="43">
        <v>112.7</v>
      </c>
      <c r="G70" s="122">
        <v>112.7</v>
      </c>
      <c r="H70" s="15">
        <f t="shared" si="4"/>
        <v>0</v>
      </c>
      <c r="I70" s="17">
        <f t="shared" si="9"/>
        <v>0</v>
      </c>
      <c r="J70" s="18">
        <f t="shared" si="10"/>
        <v>110813</v>
      </c>
    </row>
    <row r="71" spans="1:10" x14ac:dyDescent="0.3">
      <c r="A71" s="15" t="s">
        <v>5</v>
      </c>
      <c r="B71" s="16">
        <v>110549</v>
      </c>
      <c r="C71" s="62">
        <v>2E-3</v>
      </c>
      <c r="D71" s="17">
        <v>10108</v>
      </c>
      <c r="E71" s="121">
        <v>112.56</v>
      </c>
      <c r="F71" s="43">
        <v>112.56</v>
      </c>
      <c r="G71" s="122">
        <v>112.56</v>
      </c>
      <c r="H71" s="15">
        <f t="shared" si="4"/>
        <v>0</v>
      </c>
      <c r="I71" s="17">
        <f t="shared" si="9"/>
        <v>0</v>
      </c>
      <c r="J71" s="18">
        <f t="shared" si="10"/>
        <v>110549</v>
      </c>
    </row>
    <row r="72" spans="1:10" x14ac:dyDescent="0.3">
      <c r="A72" s="15" t="s">
        <v>5</v>
      </c>
      <c r="B72" s="16">
        <v>110454</v>
      </c>
      <c r="C72" s="62">
        <v>2E-3</v>
      </c>
      <c r="D72" s="17">
        <v>10538</v>
      </c>
      <c r="E72" s="121">
        <v>112.48</v>
      </c>
      <c r="F72" s="43">
        <v>112.48</v>
      </c>
      <c r="G72" s="122">
        <v>112.48</v>
      </c>
      <c r="H72" s="15">
        <f t="shared" si="4"/>
        <v>0</v>
      </c>
      <c r="I72" s="17">
        <f t="shared" si="9"/>
        <v>0</v>
      </c>
      <c r="J72" s="18">
        <f t="shared" si="10"/>
        <v>110454</v>
      </c>
    </row>
    <row r="73" spans="1:10" x14ac:dyDescent="0.3">
      <c r="A73" s="15" t="s">
        <v>5</v>
      </c>
      <c r="B73" s="16">
        <v>110399</v>
      </c>
      <c r="C73" s="62">
        <v>2E-3</v>
      </c>
      <c r="D73" s="17" t="s">
        <v>9</v>
      </c>
      <c r="E73" s="146" t="s">
        <v>41</v>
      </c>
      <c r="F73" s="147"/>
      <c r="G73" s="148"/>
      <c r="H73" s="19"/>
      <c r="I73" s="18"/>
      <c r="J73" s="18">
        <f t="shared" si="10"/>
        <v>110399</v>
      </c>
    </row>
    <row r="74" spans="1:10" x14ac:dyDescent="0.3">
      <c r="A74" s="15" t="s">
        <v>5</v>
      </c>
      <c r="B74" s="16">
        <v>110346</v>
      </c>
      <c r="C74" s="62">
        <v>2E-3</v>
      </c>
      <c r="D74" s="17">
        <v>10538</v>
      </c>
      <c r="E74" s="121">
        <v>112.48</v>
      </c>
      <c r="F74" s="43">
        <v>112.48</v>
      </c>
      <c r="G74" s="122">
        <v>112.48</v>
      </c>
      <c r="H74" s="15">
        <f>F74-E74</f>
        <v>0</v>
      </c>
      <c r="I74" s="17">
        <f>G74-E74</f>
        <v>0</v>
      </c>
      <c r="J74" s="18">
        <f t="shared" si="10"/>
        <v>110346</v>
      </c>
    </row>
    <row r="75" spans="1:10" x14ac:dyDescent="0.3">
      <c r="A75" s="15" t="s">
        <v>5</v>
      </c>
      <c r="B75" s="16">
        <v>110243</v>
      </c>
      <c r="C75" s="62">
        <v>2E-3</v>
      </c>
      <c r="D75" s="17">
        <v>10538</v>
      </c>
      <c r="E75" s="121">
        <v>112.39</v>
      </c>
      <c r="F75" s="43">
        <v>112.39</v>
      </c>
      <c r="G75" s="122">
        <v>112.39</v>
      </c>
      <c r="H75" s="15">
        <f t="shared" si="4"/>
        <v>0</v>
      </c>
      <c r="I75" s="17">
        <f>G75-E75</f>
        <v>0</v>
      </c>
      <c r="J75" s="18">
        <f t="shared" si="10"/>
        <v>110243</v>
      </c>
    </row>
    <row r="76" spans="1:10" x14ac:dyDescent="0.3">
      <c r="A76" s="15" t="s">
        <v>5</v>
      </c>
      <c r="B76" s="16">
        <v>109208</v>
      </c>
      <c r="C76" s="62">
        <v>2E-3</v>
      </c>
      <c r="D76" s="17">
        <v>10538</v>
      </c>
      <c r="E76" s="121">
        <v>111.09</v>
      </c>
      <c r="F76" s="43">
        <v>111.09</v>
      </c>
      <c r="G76" s="122">
        <v>111.09</v>
      </c>
      <c r="H76" s="15">
        <f t="shared" si="4"/>
        <v>0</v>
      </c>
      <c r="I76" s="17">
        <f>G76-E76</f>
        <v>0</v>
      </c>
      <c r="J76" s="18">
        <f t="shared" si="10"/>
        <v>109208</v>
      </c>
    </row>
    <row r="77" spans="1:10" x14ac:dyDescent="0.3">
      <c r="A77" s="15" t="s">
        <v>5</v>
      </c>
      <c r="B77" s="16">
        <v>108454</v>
      </c>
      <c r="C77" s="62">
        <v>2E-3</v>
      </c>
      <c r="D77" s="17">
        <v>10538</v>
      </c>
      <c r="E77" s="121">
        <v>109.85</v>
      </c>
      <c r="F77" s="43">
        <v>109.84</v>
      </c>
      <c r="G77" s="122">
        <v>109.85</v>
      </c>
      <c r="H77" s="15">
        <f t="shared" si="4"/>
        <v>-9.9999999999909051E-3</v>
      </c>
      <c r="I77" s="17">
        <f>G77-E77</f>
        <v>0</v>
      </c>
      <c r="J77" s="18">
        <f t="shared" si="10"/>
        <v>108454</v>
      </c>
    </row>
    <row r="78" spans="1:10" x14ac:dyDescent="0.3">
      <c r="A78" s="15" t="s">
        <v>5</v>
      </c>
      <c r="B78" s="16">
        <v>108354</v>
      </c>
      <c r="C78" s="62">
        <v>2E-3</v>
      </c>
      <c r="D78" s="17">
        <v>10538</v>
      </c>
      <c r="E78" s="121">
        <v>109.74</v>
      </c>
      <c r="F78" s="43">
        <v>109.73</v>
      </c>
      <c r="G78" s="122">
        <v>109.74</v>
      </c>
      <c r="H78" s="15">
        <f t="shared" si="4"/>
        <v>-9.9999999999909051E-3</v>
      </c>
      <c r="I78" s="17">
        <f>G78-E78</f>
        <v>0</v>
      </c>
      <c r="J78" s="18">
        <f t="shared" si="10"/>
        <v>108354</v>
      </c>
    </row>
    <row r="79" spans="1:10" x14ac:dyDescent="0.3">
      <c r="A79" s="15" t="s">
        <v>5</v>
      </c>
      <c r="B79" s="16">
        <v>108339</v>
      </c>
      <c r="C79" s="62">
        <v>2E-3</v>
      </c>
      <c r="D79" s="17" t="s">
        <v>9</v>
      </c>
      <c r="E79" s="146" t="s">
        <v>37</v>
      </c>
      <c r="F79" s="147"/>
      <c r="G79" s="148"/>
      <c r="H79" s="19"/>
      <c r="I79" s="18"/>
      <c r="J79" s="18">
        <f t="shared" si="10"/>
        <v>108339</v>
      </c>
    </row>
    <row r="80" spans="1:10" x14ac:dyDescent="0.3">
      <c r="A80" s="15" t="s">
        <v>5</v>
      </c>
      <c r="B80" s="16">
        <v>108323</v>
      </c>
      <c r="C80" s="62">
        <v>2E-3</v>
      </c>
      <c r="D80" s="17">
        <v>10538</v>
      </c>
      <c r="E80" s="121">
        <v>109.68</v>
      </c>
      <c r="F80" s="43">
        <v>109.68</v>
      </c>
      <c r="G80" s="122">
        <v>109.68</v>
      </c>
      <c r="H80" s="15">
        <f t="shared" si="4"/>
        <v>0</v>
      </c>
      <c r="I80" s="17">
        <f t="shared" ref="I80:I87" si="11">G80-E80</f>
        <v>0</v>
      </c>
      <c r="J80" s="18">
        <f t="shared" si="10"/>
        <v>108323</v>
      </c>
    </row>
    <row r="81" spans="1:10" x14ac:dyDescent="0.3">
      <c r="A81" s="15" t="s">
        <v>5</v>
      </c>
      <c r="B81" s="16">
        <v>108221</v>
      </c>
      <c r="C81" s="62">
        <v>2E-3</v>
      </c>
      <c r="D81" s="17">
        <v>11058</v>
      </c>
      <c r="E81" s="121">
        <v>109.54</v>
      </c>
      <c r="F81" s="43">
        <v>109.53</v>
      </c>
      <c r="G81" s="122">
        <v>109.54</v>
      </c>
      <c r="H81" s="15">
        <f t="shared" si="4"/>
        <v>-1.0000000000005116E-2</v>
      </c>
      <c r="I81" s="17">
        <f t="shared" si="11"/>
        <v>0</v>
      </c>
      <c r="J81" s="18">
        <f t="shared" si="10"/>
        <v>108221</v>
      </c>
    </row>
    <row r="82" spans="1:10" x14ac:dyDescent="0.3">
      <c r="A82" s="15" t="s">
        <v>5</v>
      </c>
      <c r="B82" s="16">
        <v>107598</v>
      </c>
      <c r="C82" s="62">
        <v>2E-3</v>
      </c>
      <c r="D82" s="17">
        <v>11058</v>
      </c>
      <c r="E82" s="121">
        <v>108.77</v>
      </c>
      <c r="F82" s="43">
        <v>108.76</v>
      </c>
      <c r="G82" s="122">
        <v>108.77</v>
      </c>
      <c r="H82" s="15">
        <f t="shared" ref="H82:H130" si="12">F82-E82</f>
        <v>-9.9999999999909051E-3</v>
      </c>
      <c r="I82" s="17">
        <f t="shared" si="11"/>
        <v>0</v>
      </c>
      <c r="J82" s="18">
        <f t="shared" si="10"/>
        <v>107598</v>
      </c>
    </row>
    <row r="83" spans="1:10" x14ac:dyDescent="0.3">
      <c r="A83" s="15" t="s">
        <v>5</v>
      </c>
      <c r="B83" s="16">
        <v>106727</v>
      </c>
      <c r="C83" s="62">
        <v>2E-3</v>
      </c>
      <c r="D83" s="17">
        <v>11058</v>
      </c>
      <c r="E83" s="121">
        <v>107.82</v>
      </c>
      <c r="F83" s="43">
        <v>107.81</v>
      </c>
      <c r="G83" s="122">
        <v>107.82</v>
      </c>
      <c r="H83" s="15">
        <f t="shared" si="12"/>
        <v>-9.9999999999909051E-3</v>
      </c>
      <c r="I83" s="17">
        <f t="shared" si="11"/>
        <v>0</v>
      </c>
      <c r="J83" s="18">
        <f t="shared" si="10"/>
        <v>106727</v>
      </c>
    </row>
    <row r="84" spans="1:10" x14ac:dyDescent="0.3">
      <c r="A84" s="15" t="s">
        <v>5</v>
      </c>
      <c r="B84" s="16">
        <v>105640</v>
      </c>
      <c r="C84" s="62">
        <v>2E-3</v>
      </c>
      <c r="D84" s="17">
        <v>11058</v>
      </c>
      <c r="E84" s="121">
        <v>106.72</v>
      </c>
      <c r="F84" s="43">
        <v>106.7</v>
      </c>
      <c r="G84" s="122">
        <v>106.72</v>
      </c>
      <c r="H84" s="15">
        <f t="shared" si="12"/>
        <v>-1.9999999999996021E-2</v>
      </c>
      <c r="I84" s="17">
        <f t="shared" si="11"/>
        <v>0</v>
      </c>
      <c r="J84" s="18">
        <f t="shared" si="10"/>
        <v>105640</v>
      </c>
    </row>
    <row r="85" spans="1:10" x14ac:dyDescent="0.3">
      <c r="A85" s="15" t="s">
        <v>6</v>
      </c>
      <c r="B85" s="16">
        <v>105083</v>
      </c>
      <c r="C85" s="62">
        <v>2E-3</v>
      </c>
      <c r="D85" s="17">
        <v>8528</v>
      </c>
      <c r="E85" s="121">
        <v>106.3</v>
      </c>
      <c r="F85" s="43">
        <v>106.27</v>
      </c>
      <c r="G85" s="122">
        <v>106.3</v>
      </c>
      <c r="H85" s="15">
        <f t="shared" si="12"/>
        <v>-3.0000000000001137E-2</v>
      </c>
      <c r="I85" s="17">
        <f t="shared" si="11"/>
        <v>0</v>
      </c>
      <c r="J85" s="18">
        <f t="shared" si="10"/>
        <v>105083</v>
      </c>
    </row>
    <row r="86" spans="1:10" x14ac:dyDescent="0.3">
      <c r="A86" s="15" t="s">
        <v>6</v>
      </c>
      <c r="B86" s="16">
        <v>104805</v>
      </c>
      <c r="C86" s="62">
        <v>2E-3</v>
      </c>
      <c r="D86" s="17">
        <v>8573</v>
      </c>
      <c r="E86" s="121">
        <v>106.2</v>
      </c>
      <c r="F86" s="43">
        <v>106.17</v>
      </c>
      <c r="G86" s="122">
        <v>106.2</v>
      </c>
      <c r="H86" s="15">
        <f t="shared" si="12"/>
        <v>-3.0000000000001137E-2</v>
      </c>
      <c r="I86" s="17">
        <f t="shared" si="11"/>
        <v>0</v>
      </c>
      <c r="J86" s="18">
        <f t="shared" si="10"/>
        <v>104805</v>
      </c>
    </row>
    <row r="87" spans="1:10" x14ac:dyDescent="0.3">
      <c r="A87" s="15" t="s">
        <v>7</v>
      </c>
      <c r="B87" s="16">
        <v>104527</v>
      </c>
      <c r="C87" s="62">
        <v>2E-3</v>
      </c>
      <c r="D87" s="17">
        <v>9231</v>
      </c>
      <c r="E87" s="121">
        <v>105.74</v>
      </c>
      <c r="F87" s="43">
        <v>105.7</v>
      </c>
      <c r="G87" s="122">
        <v>105.74</v>
      </c>
      <c r="H87" s="15">
        <f t="shared" si="12"/>
        <v>-3.9999999999992042E-2</v>
      </c>
      <c r="I87" s="17">
        <f t="shared" si="11"/>
        <v>0</v>
      </c>
      <c r="J87" s="18">
        <f t="shared" si="10"/>
        <v>104527</v>
      </c>
    </row>
    <row r="88" spans="1:10" x14ac:dyDescent="0.3">
      <c r="A88" s="15" t="s">
        <v>7</v>
      </c>
      <c r="B88" s="16">
        <v>103364</v>
      </c>
      <c r="C88" s="62">
        <v>2E-3</v>
      </c>
      <c r="D88" s="17">
        <v>9690</v>
      </c>
      <c r="E88" s="121">
        <v>105.18</v>
      </c>
      <c r="F88" s="43">
        <v>105.11</v>
      </c>
      <c r="G88" s="122">
        <v>105.19</v>
      </c>
      <c r="H88" s="15">
        <f t="shared" ref="H88:H119" si="13">F88-E88</f>
        <v>-7.000000000000739E-2</v>
      </c>
      <c r="I88" s="17">
        <f t="shared" ref="I88:I119" si="14">G88-E88</f>
        <v>9.9999999999909051E-3</v>
      </c>
      <c r="J88" s="18">
        <f t="shared" si="10"/>
        <v>103364</v>
      </c>
    </row>
    <row r="89" spans="1:10" x14ac:dyDescent="0.3">
      <c r="A89" s="15" t="s">
        <v>7</v>
      </c>
      <c r="B89" s="16">
        <v>102317</v>
      </c>
      <c r="C89" s="62">
        <v>2E-3</v>
      </c>
      <c r="D89" s="17">
        <v>10098</v>
      </c>
      <c r="E89" s="121">
        <v>104.66</v>
      </c>
      <c r="F89" s="43">
        <v>104.52</v>
      </c>
      <c r="G89" s="122">
        <v>104.67</v>
      </c>
      <c r="H89" s="15">
        <f t="shared" si="13"/>
        <v>-0.14000000000000057</v>
      </c>
      <c r="I89" s="17">
        <f t="shared" si="14"/>
        <v>1.0000000000005116E-2</v>
      </c>
      <c r="J89" s="18">
        <f t="shared" si="10"/>
        <v>102317</v>
      </c>
    </row>
    <row r="90" spans="1:10" x14ac:dyDescent="0.3">
      <c r="A90" s="15" t="s">
        <v>7</v>
      </c>
      <c r="B90" s="16">
        <v>101430</v>
      </c>
      <c r="C90" s="62">
        <v>2E-3</v>
      </c>
      <c r="D90" s="17">
        <v>10147</v>
      </c>
      <c r="E90" s="121">
        <v>104.08</v>
      </c>
      <c r="F90" s="43">
        <v>103.85</v>
      </c>
      <c r="G90" s="122">
        <v>104.09</v>
      </c>
      <c r="H90" s="15">
        <f t="shared" si="13"/>
        <v>-0.23000000000000398</v>
      </c>
      <c r="I90" s="17">
        <f t="shared" si="14"/>
        <v>1.0000000000005116E-2</v>
      </c>
      <c r="J90" s="18">
        <f t="shared" si="10"/>
        <v>101430</v>
      </c>
    </row>
    <row r="91" spans="1:10" x14ac:dyDescent="0.3">
      <c r="A91" s="15" t="s">
        <v>7</v>
      </c>
      <c r="B91" s="16">
        <v>101325</v>
      </c>
      <c r="C91" s="62">
        <v>2E-3</v>
      </c>
      <c r="D91" s="17">
        <v>10147</v>
      </c>
      <c r="E91" s="121">
        <v>104.05</v>
      </c>
      <c r="F91" s="43">
        <v>103.82</v>
      </c>
      <c r="G91" s="122">
        <v>104.06</v>
      </c>
      <c r="H91" s="15">
        <f t="shared" si="13"/>
        <v>-0.23000000000000398</v>
      </c>
      <c r="I91" s="17">
        <f t="shared" si="14"/>
        <v>1.0000000000005116E-2</v>
      </c>
      <c r="J91" s="18">
        <f t="shared" si="10"/>
        <v>101325</v>
      </c>
    </row>
    <row r="92" spans="1:10" x14ac:dyDescent="0.3">
      <c r="A92" s="15" t="s">
        <v>7</v>
      </c>
      <c r="B92" s="16">
        <v>101296</v>
      </c>
      <c r="C92" s="62">
        <v>2E-3</v>
      </c>
      <c r="D92" s="17" t="s">
        <v>9</v>
      </c>
      <c r="E92" s="146" t="s">
        <v>43</v>
      </c>
      <c r="F92" s="147"/>
      <c r="G92" s="148"/>
      <c r="H92" s="19"/>
      <c r="I92" s="18"/>
      <c r="J92" s="18">
        <f t="shared" si="10"/>
        <v>101296</v>
      </c>
    </row>
    <row r="93" spans="1:10" x14ac:dyDescent="0.3">
      <c r="A93" s="15" t="s">
        <v>7</v>
      </c>
      <c r="B93" s="16">
        <v>101274</v>
      </c>
      <c r="C93" s="62">
        <v>2E-3</v>
      </c>
      <c r="D93" s="17">
        <v>10147</v>
      </c>
      <c r="E93" s="121">
        <v>103.85</v>
      </c>
      <c r="F93" s="43">
        <v>103.77</v>
      </c>
      <c r="G93" s="122">
        <v>103.87</v>
      </c>
      <c r="H93" s="15">
        <f t="shared" si="13"/>
        <v>-7.9999999999998295E-2</v>
      </c>
      <c r="I93" s="17">
        <f t="shared" si="14"/>
        <v>2.0000000000010232E-2</v>
      </c>
      <c r="J93" s="18">
        <f t="shared" si="10"/>
        <v>101274</v>
      </c>
    </row>
    <row r="94" spans="1:10" x14ac:dyDescent="0.3">
      <c r="A94" s="15" t="s">
        <v>7</v>
      </c>
      <c r="B94" s="16">
        <v>101172</v>
      </c>
      <c r="C94" s="62">
        <v>2E-3</v>
      </c>
      <c r="D94" s="17">
        <v>10147</v>
      </c>
      <c r="E94" s="121">
        <v>103.83</v>
      </c>
      <c r="F94" s="43">
        <v>103.75</v>
      </c>
      <c r="G94" s="122">
        <v>103.85</v>
      </c>
      <c r="H94" s="15">
        <f t="shared" si="13"/>
        <v>-7.9999999999998295E-2</v>
      </c>
      <c r="I94" s="17">
        <f t="shared" si="14"/>
        <v>1.9999999999996021E-2</v>
      </c>
      <c r="J94" s="18">
        <f t="shared" si="10"/>
        <v>101172</v>
      </c>
    </row>
    <row r="95" spans="1:10" x14ac:dyDescent="0.3">
      <c r="A95" s="15" t="s">
        <v>8</v>
      </c>
      <c r="B95" s="16">
        <v>100723</v>
      </c>
      <c r="C95" s="62">
        <v>2E-3</v>
      </c>
      <c r="D95" s="17">
        <v>10171</v>
      </c>
      <c r="E95" s="121">
        <v>103.36</v>
      </c>
      <c r="F95" s="43">
        <v>103.24</v>
      </c>
      <c r="G95" s="122">
        <v>103.38</v>
      </c>
      <c r="H95" s="15">
        <f t="shared" si="13"/>
        <v>-0.12000000000000455</v>
      </c>
      <c r="I95" s="17">
        <f t="shared" si="14"/>
        <v>1.9999999999996021E-2</v>
      </c>
      <c r="J95" s="18">
        <f t="shared" si="10"/>
        <v>100723</v>
      </c>
    </row>
    <row r="96" spans="1:10" x14ac:dyDescent="0.3">
      <c r="A96" s="15" t="s">
        <v>8</v>
      </c>
      <c r="B96" s="16">
        <v>99963</v>
      </c>
      <c r="C96" s="62">
        <v>2E-3</v>
      </c>
      <c r="D96" s="17">
        <v>10171</v>
      </c>
      <c r="E96" s="121">
        <v>102.83</v>
      </c>
      <c r="F96" s="43">
        <v>102.67</v>
      </c>
      <c r="G96" s="122">
        <v>102.86</v>
      </c>
      <c r="H96" s="15">
        <f t="shared" si="13"/>
        <v>-0.15999999999999659</v>
      </c>
      <c r="I96" s="17">
        <f t="shared" si="14"/>
        <v>3.0000000000001137E-2</v>
      </c>
      <c r="J96" s="18">
        <f t="shared" si="10"/>
        <v>99963</v>
      </c>
    </row>
    <row r="97" spans="1:10" x14ac:dyDescent="0.3">
      <c r="A97" s="15" t="s">
        <v>8</v>
      </c>
      <c r="B97" s="16">
        <v>99304</v>
      </c>
      <c r="C97" s="62">
        <v>2E-3</v>
      </c>
      <c r="D97" s="17">
        <v>10171</v>
      </c>
      <c r="E97" s="121">
        <v>102.43</v>
      </c>
      <c r="F97" s="43">
        <v>102.23</v>
      </c>
      <c r="G97" s="122">
        <v>102.47</v>
      </c>
      <c r="H97" s="15">
        <f t="shared" si="13"/>
        <v>-0.20000000000000284</v>
      </c>
      <c r="I97" s="17">
        <f t="shared" si="14"/>
        <v>3.9999999999992042E-2</v>
      </c>
      <c r="J97" s="18">
        <f t="shared" si="10"/>
        <v>99304</v>
      </c>
    </row>
    <row r="98" spans="1:10" x14ac:dyDescent="0.3">
      <c r="A98" s="15" t="s">
        <v>8</v>
      </c>
      <c r="B98" s="16">
        <v>99202</v>
      </c>
      <c r="C98" s="62">
        <v>2E-3</v>
      </c>
      <c r="D98" s="17">
        <v>10171</v>
      </c>
      <c r="E98" s="121">
        <v>102.38</v>
      </c>
      <c r="F98" s="43">
        <v>102.17</v>
      </c>
      <c r="G98" s="122">
        <v>102.42</v>
      </c>
      <c r="H98" s="15">
        <f t="shared" si="13"/>
        <v>-0.20999999999999375</v>
      </c>
      <c r="I98" s="17">
        <f t="shared" si="14"/>
        <v>4.0000000000006253E-2</v>
      </c>
      <c r="J98" s="18">
        <f t="shared" si="10"/>
        <v>99202</v>
      </c>
    </row>
    <row r="99" spans="1:10" x14ac:dyDescent="0.3">
      <c r="A99" s="15" t="s">
        <v>8</v>
      </c>
      <c r="B99" s="16">
        <v>99176</v>
      </c>
      <c r="C99" s="62">
        <v>2E-3</v>
      </c>
      <c r="D99" s="17" t="s">
        <v>9</v>
      </c>
      <c r="E99" s="146" t="s">
        <v>44</v>
      </c>
      <c r="F99" s="147"/>
      <c r="G99" s="148"/>
      <c r="H99" s="19"/>
      <c r="I99" s="18"/>
      <c r="J99" s="18">
        <f t="shared" si="10"/>
        <v>99176</v>
      </c>
    </row>
    <row r="100" spans="1:10" x14ac:dyDescent="0.3">
      <c r="A100" s="15" t="s">
        <v>8</v>
      </c>
      <c r="B100" s="16">
        <v>99154</v>
      </c>
      <c r="C100" s="62">
        <v>2E-3</v>
      </c>
      <c r="D100" s="17">
        <v>10171</v>
      </c>
      <c r="E100" s="121">
        <v>102.2</v>
      </c>
      <c r="F100" s="43">
        <v>102.15</v>
      </c>
      <c r="G100" s="122">
        <v>102.24</v>
      </c>
      <c r="H100" s="15">
        <f t="shared" si="13"/>
        <v>-4.9999999999997158E-2</v>
      </c>
      <c r="I100" s="17">
        <f t="shared" si="14"/>
        <v>3.9999999999992042E-2</v>
      </c>
      <c r="J100" s="18">
        <f t="shared" si="10"/>
        <v>99154</v>
      </c>
    </row>
    <row r="101" spans="1:10" x14ac:dyDescent="0.3">
      <c r="A101" s="15" t="s">
        <v>8</v>
      </c>
      <c r="B101" s="16">
        <v>99044</v>
      </c>
      <c r="C101" s="62">
        <v>2E-3</v>
      </c>
      <c r="D101" s="17">
        <v>10171</v>
      </c>
      <c r="E101" s="121">
        <v>102.04</v>
      </c>
      <c r="F101" s="43">
        <v>101.98</v>
      </c>
      <c r="G101" s="122">
        <v>102.09</v>
      </c>
      <c r="H101" s="15">
        <f t="shared" si="13"/>
        <v>-6.0000000000002274E-2</v>
      </c>
      <c r="I101" s="17">
        <f t="shared" si="14"/>
        <v>4.9999999999997158E-2</v>
      </c>
      <c r="J101" s="18">
        <f t="shared" si="10"/>
        <v>99044</v>
      </c>
    </row>
    <row r="102" spans="1:10" x14ac:dyDescent="0.3">
      <c r="A102" s="15" t="s">
        <v>8</v>
      </c>
      <c r="B102" s="16">
        <v>98564</v>
      </c>
      <c r="C102" s="62">
        <v>2E-3</v>
      </c>
      <c r="D102" s="17">
        <v>10864</v>
      </c>
      <c r="E102" s="121">
        <v>101.75</v>
      </c>
      <c r="F102" s="43">
        <v>101.67</v>
      </c>
      <c r="G102" s="122">
        <v>101.82</v>
      </c>
      <c r="H102" s="15">
        <f t="shared" si="13"/>
        <v>-7.9999999999998295E-2</v>
      </c>
      <c r="I102" s="17">
        <f t="shared" si="14"/>
        <v>6.9999999999993179E-2</v>
      </c>
      <c r="J102" s="18">
        <f t="shared" si="10"/>
        <v>98564</v>
      </c>
    </row>
    <row r="103" spans="1:10" x14ac:dyDescent="0.3">
      <c r="A103" s="15" t="s">
        <v>8</v>
      </c>
      <c r="B103" s="16">
        <v>97673</v>
      </c>
      <c r="C103" s="62">
        <v>2E-3</v>
      </c>
      <c r="D103" s="17">
        <v>10864</v>
      </c>
      <c r="E103" s="121">
        <v>101.18</v>
      </c>
      <c r="F103" s="43">
        <v>101.02</v>
      </c>
      <c r="G103" s="122">
        <v>101.29</v>
      </c>
      <c r="H103" s="15">
        <f t="shared" si="13"/>
        <v>-0.1600000000000108</v>
      </c>
      <c r="I103" s="17">
        <f t="shared" si="14"/>
        <v>0.10999999999999943</v>
      </c>
      <c r="J103" s="18">
        <f t="shared" si="10"/>
        <v>97673</v>
      </c>
    </row>
    <row r="104" spans="1:10" x14ac:dyDescent="0.3">
      <c r="A104" s="15" t="s">
        <v>8</v>
      </c>
      <c r="B104" s="16">
        <v>97616</v>
      </c>
      <c r="C104" s="62">
        <v>2E-3</v>
      </c>
      <c r="D104" s="17">
        <v>10864</v>
      </c>
      <c r="E104" s="121">
        <v>101.18</v>
      </c>
      <c r="F104" s="43">
        <v>101.03</v>
      </c>
      <c r="G104" s="122">
        <v>101.13</v>
      </c>
      <c r="H104" s="15">
        <f t="shared" si="13"/>
        <v>-0.15000000000000568</v>
      </c>
      <c r="I104" s="17">
        <f t="shared" si="14"/>
        <v>-5.0000000000011369E-2</v>
      </c>
      <c r="J104" s="18">
        <f t="shared" si="10"/>
        <v>97616</v>
      </c>
    </row>
    <row r="105" spans="1:10" x14ac:dyDescent="0.3">
      <c r="A105" s="15" t="s">
        <v>8</v>
      </c>
      <c r="B105" s="16">
        <v>97558</v>
      </c>
      <c r="C105" s="62">
        <v>2E-3</v>
      </c>
      <c r="D105" s="17" t="s">
        <v>9</v>
      </c>
      <c r="E105" s="146" t="s">
        <v>21</v>
      </c>
      <c r="F105" s="147"/>
      <c r="G105" s="148"/>
      <c r="H105" s="19"/>
      <c r="I105" s="18"/>
      <c r="J105" s="18">
        <f>B105</f>
        <v>97558</v>
      </c>
    </row>
    <row r="106" spans="1:10" x14ac:dyDescent="0.3">
      <c r="A106" s="15" t="s">
        <v>8</v>
      </c>
      <c r="B106" s="16" t="s">
        <v>55</v>
      </c>
      <c r="C106" s="62">
        <v>2E-3</v>
      </c>
      <c r="D106" s="17">
        <v>10864</v>
      </c>
      <c r="E106" s="121">
        <v>101.05</v>
      </c>
      <c r="F106" s="43">
        <v>100.89</v>
      </c>
      <c r="G106" s="122">
        <v>100.83</v>
      </c>
      <c r="H106" s="15">
        <f t="shared" si="13"/>
        <v>-0.15999999999999659</v>
      </c>
      <c r="I106" s="17">
        <f t="shared" si="14"/>
        <v>-0.21999999999999886</v>
      </c>
      <c r="J106" s="18" t="str">
        <f t="shared" si="10"/>
        <v>97566*</v>
      </c>
    </row>
    <row r="107" spans="1:10" x14ac:dyDescent="0.3">
      <c r="A107" s="15" t="s">
        <v>8</v>
      </c>
      <c r="B107" s="16">
        <v>97544</v>
      </c>
      <c r="C107" s="62">
        <v>2E-3</v>
      </c>
      <c r="D107" s="17">
        <v>10864</v>
      </c>
      <c r="E107" s="121">
        <v>100.87</v>
      </c>
      <c r="F107" s="43">
        <v>100.87</v>
      </c>
      <c r="G107" s="122">
        <v>100.86</v>
      </c>
      <c r="H107" s="15">
        <f t="shared" si="13"/>
        <v>0</v>
      </c>
      <c r="I107" s="17">
        <f t="shared" si="14"/>
        <v>-1.0000000000005116E-2</v>
      </c>
      <c r="J107" s="18">
        <f t="shared" si="10"/>
        <v>97544</v>
      </c>
    </row>
    <row r="108" spans="1:10" x14ac:dyDescent="0.3">
      <c r="A108" s="15" t="s">
        <v>8</v>
      </c>
      <c r="B108" s="16">
        <v>97445</v>
      </c>
      <c r="C108" s="62">
        <v>2E-3</v>
      </c>
      <c r="D108" s="17">
        <v>10864</v>
      </c>
      <c r="E108" s="121">
        <v>100.82</v>
      </c>
      <c r="F108" s="43">
        <v>100.82</v>
      </c>
      <c r="G108" s="122">
        <v>100.82</v>
      </c>
      <c r="H108" s="15">
        <f t="shared" si="13"/>
        <v>0</v>
      </c>
      <c r="I108" s="17">
        <f t="shared" si="14"/>
        <v>0</v>
      </c>
      <c r="J108" s="18">
        <f t="shared" si="10"/>
        <v>97445</v>
      </c>
    </row>
    <row r="109" spans="1:10" x14ac:dyDescent="0.3">
      <c r="A109" s="15" t="s">
        <v>8</v>
      </c>
      <c r="B109" s="16">
        <v>97054</v>
      </c>
      <c r="C109" s="62">
        <v>2E-3</v>
      </c>
      <c r="D109" s="17">
        <v>10864</v>
      </c>
      <c r="E109" s="121">
        <v>100.33</v>
      </c>
      <c r="F109" s="43">
        <v>100.33</v>
      </c>
      <c r="G109" s="122">
        <v>100.33</v>
      </c>
      <c r="H109" s="15">
        <f t="shared" si="13"/>
        <v>0</v>
      </c>
      <c r="I109" s="17">
        <f t="shared" si="14"/>
        <v>0</v>
      </c>
      <c r="J109" s="18">
        <f t="shared" si="10"/>
        <v>97054</v>
      </c>
    </row>
    <row r="110" spans="1:10" x14ac:dyDescent="0.3">
      <c r="A110" s="15" t="s">
        <v>8</v>
      </c>
      <c r="B110" s="16">
        <v>96688</v>
      </c>
      <c r="C110" s="62">
        <v>2E-3</v>
      </c>
      <c r="D110" s="17">
        <v>10864</v>
      </c>
      <c r="E110" s="121">
        <v>100.12</v>
      </c>
      <c r="F110" s="43">
        <v>100.12</v>
      </c>
      <c r="G110" s="122">
        <v>100.12</v>
      </c>
      <c r="H110" s="15">
        <f t="shared" si="13"/>
        <v>0</v>
      </c>
      <c r="I110" s="17">
        <f t="shared" si="14"/>
        <v>0</v>
      </c>
      <c r="J110" s="18">
        <f t="shared" si="10"/>
        <v>96688</v>
      </c>
    </row>
    <row r="111" spans="1:10" x14ac:dyDescent="0.3">
      <c r="A111" s="15" t="s">
        <v>8</v>
      </c>
      <c r="B111" s="16">
        <v>96586</v>
      </c>
      <c r="C111" s="62">
        <v>2E-3</v>
      </c>
      <c r="D111" s="17">
        <v>10864</v>
      </c>
      <c r="E111" s="121">
        <v>100.06</v>
      </c>
      <c r="F111" s="43">
        <v>100.06</v>
      </c>
      <c r="G111" s="122">
        <v>100.06</v>
      </c>
      <c r="H111" s="15">
        <f t="shared" si="13"/>
        <v>0</v>
      </c>
      <c r="I111" s="17">
        <f t="shared" si="14"/>
        <v>0</v>
      </c>
      <c r="J111" s="18">
        <f t="shared" si="10"/>
        <v>96586</v>
      </c>
    </row>
    <row r="112" spans="1:10" x14ac:dyDescent="0.3">
      <c r="A112" s="15" t="s">
        <v>8</v>
      </c>
      <c r="B112" s="16">
        <v>96552.5</v>
      </c>
      <c r="C112" s="62">
        <v>2E-3</v>
      </c>
      <c r="D112" s="17" t="s">
        <v>9</v>
      </c>
      <c r="E112" s="146" t="s">
        <v>38</v>
      </c>
      <c r="F112" s="147"/>
      <c r="G112" s="148"/>
      <c r="H112" s="19"/>
      <c r="I112" s="18"/>
      <c r="J112" s="18">
        <f t="shared" si="10"/>
        <v>96552.5</v>
      </c>
    </row>
    <row r="113" spans="1:10" x14ac:dyDescent="0.3">
      <c r="A113" s="15" t="s">
        <v>8</v>
      </c>
      <c r="B113" s="16">
        <v>96514</v>
      </c>
      <c r="C113" s="62">
        <v>2E-3</v>
      </c>
      <c r="D113" s="17">
        <v>10864</v>
      </c>
      <c r="E113" s="121">
        <v>99.89</v>
      </c>
      <c r="F113" s="43">
        <v>99.89</v>
      </c>
      <c r="G113" s="122">
        <v>99.89</v>
      </c>
      <c r="H113" s="15">
        <f t="shared" si="13"/>
        <v>0</v>
      </c>
      <c r="I113" s="17">
        <f t="shared" si="14"/>
        <v>0</v>
      </c>
      <c r="J113" s="18">
        <f t="shared" si="10"/>
        <v>96514</v>
      </c>
    </row>
    <row r="114" spans="1:10" x14ac:dyDescent="0.3">
      <c r="A114" s="15" t="s">
        <v>8</v>
      </c>
      <c r="B114" s="16">
        <v>96459</v>
      </c>
      <c r="C114" s="62">
        <v>2E-3</v>
      </c>
      <c r="D114" s="17">
        <v>11095</v>
      </c>
      <c r="E114" s="121">
        <v>99.78</v>
      </c>
      <c r="F114" s="43">
        <v>99.78</v>
      </c>
      <c r="G114" s="122">
        <v>99.78</v>
      </c>
      <c r="H114" s="15">
        <f t="shared" si="13"/>
        <v>0</v>
      </c>
      <c r="I114" s="17">
        <f t="shared" si="14"/>
        <v>0</v>
      </c>
      <c r="J114" s="18">
        <f t="shared" si="10"/>
        <v>96459</v>
      </c>
    </row>
    <row r="115" spans="1:10" x14ac:dyDescent="0.3">
      <c r="A115" s="15" t="s">
        <v>8</v>
      </c>
      <c r="B115" s="16">
        <v>96380.5</v>
      </c>
      <c r="C115" s="62">
        <v>2E-3</v>
      </c>
      <c r="D115" s="17" t="s">
        <v>9</v>
      </c>
      <c r="E115" s="146" t="s">
        <v>39</v>
      </c>
      <c r="F115" s="147"/>
      <c r="G115" s="148"/>
      <c r="H115" s="19"/>
      <c r="I115" s="18"/>
      <c r="J115" s="18">
        <f t="shared" si="10"/>
        <v>96380.5</v>
      </c>
    </row>
    <row r="116" spans="1:10" x14ac:dyDescent="0.3">
      <c r="A116" s="15" t="s">
        <v>8</v>
      </c>
      <c r="B116" s="16">
        <v>96298</v>
      </c>
      <c r="C116" s="62">
        <v>2E-3</v>
      </c>
      <c r="D116" s="17">
        <v>11095</v>
      </c>
      <c r="E116" s="121">
        <v>99.52</v>
      </c>
      <c r="F116" s="43">
        <v>99.52</v>
      </c>
      <c r="G116" s="122">
        <v>99.52</v>
      </c>
      <c r="H116" s="15">
        <f t="shared" si="13"/>
        <v>0</v>
      </c>
      <c r="I116" s="17">
        <f t="shared" si="14"/>
        <v>0</v>
      </c>
      <c r="J116" s="18">
        <f t="shared" si="10"/>
        <v>96298</v>
      </c>
    </row>
    <row r="117" spans="1:10" x14ac:dyDescent="0.3">
      <c r="A117" s="15" t="s">
        <v>8</v>
      </c>
      <c r="B117" s="16">
        <v>96244</v>
      </c>
      <c r="C117" s="62">
        <v>2E-3</v>
      </c>
      <c r="D117" s="17">
        <v>11095</v>
      </c>
      <c r="E117" s="121">
        <v>99.36</v>
      </c>
      <c r="F117" s="43">
        <v>99.36</v>
      </c>
      <c r="G117" s="122">
        <v>99.36</v>
      </c>
      <c r="H117" s="15">
        <f t="shared" si="13"/>
        <v>0</v>
      </c>
      <c r="I117" s="17">
        <f t="shared" si="14"/>
        <v>0</v>
      </c>
      <c r="J117" s="18">
        <f t="shared" si="10"/>
        <v>96244</v>
      </c>
    </row>
    <row r="118" spans="1:10" ht="15" customHeight="1" x14ac:dyDescent="0.3">
      <c r="A118" s="15" t="s">
        <v>8</v>
      </c>
      <c r="B118" s="16">
        <v>96210.5</v>
      </c>
      <c r="C118" s="62">
        <v>2E-3</v>
      </c>
      <c r="D118" s="17" t="s">
        <v>9</v>
      </c>
      <c r="E118" s="146" t="s">
        <v>40</v>
      </c>
      <c r="F118" s="147"/>
      <c r="G118" s="148"/>
      <c r="H118" s="19"/>
      <c r="I118" s="18"/>
      <c r="J118" s="18">
        <f t="shared" si="10"/>
        <v>96210.5</v>
      </c>
    </row>
    <row r="119" spans="1:10" ht="15" thickBot="1" x14ac:dyDescent="0.35">
      <c r="A119" s="12" t="s">
        <v>8</v>
      </c>
      <c r="B119" s="11">
        <v>96176</v>
      </c>
      <c r="C119" s="63">
        <v>2E-3</v>
      </c>
      <c r="D119" s="13">
        <v>11095</v>
      </c>
      <c r="E119" s="123">
        <v>99.41</v>
      </c>
      <c r="F119" s="45">
        <v>99.41</v>
      </c>
      <c r="G119" s="124">
        <v>99.41</v>
      </c>
      <c r="H119" s="12">
        <f t="shared" si="13"/>
        <v>0</v>
      </c>
      <c r="I119" s="13">
        <f t="shared" si="14"/>
        <v>0</v>
      </c>
      <c r="J119" s="18">
        <f t="shared" si="10"/>
        <v>96176</v>
      </c>
    </row>
    <row r="120" spans="1:10" ht="15" hidden="1" customHeight="1" x14ac:dyDescent="0.3">
      <c r="A120" s="9" t="s">
        <v>8</v>
      </c>
      <c r="B120" s="8">
        <v>96077</v>
      </c>
      <c r="C120" s="58">
        <v>2E-3</v>
      </c>
      <c r="D120" s="10">
        <v>11095</v>
      </c>
      <c r="E120" s="117">
        <v>99.38</v>
      </c>
      <c r="F120" s="73">
        <v>99.38</v>
      </c>
      <c r="G120" s="118">
        <v>99.38</v>
      </c>
      <c r="H120" s="9" t="e">
        <f>#REF!-E120</f>
        <v>#REF!</v>
      </c>
      <c r="I120" s="10">
        <f t="shared" ref="I120:I130" si="15">G120-E120</f>
        <v>0</v>
      </c>
      <c r="J120" s="18">
        <f t="shared" si="10"/>
        <v>96077</v>
      </c>
    </row>
    <row r="121" spans="1:10" ht="15" hidden="1" customHeight="1" x14ac:dyDescent="0.3">
      <c r="A121" s="15" t="s">
        <v>8</v>
      </c>
      <c r="B121" s="16">
        <v>95826.7</v>
      </c>
      <c r="C121" s="59">
        <v>2E-3</v>
      </c>
      <c r="D121" s="17">
        <v>11095</v>
      </c>
      <c r="E121" s="67">
        <v>99.3</v>
      </c>
      <c r="F121" s="46">
        <v>99.17</v>
      </c>
      <c r="G121" s="56">
        <v>99.3</v>
      </c>
      <c r="H121" s="15">
        <f t="shared" si="12"/>
        <v>-0.12999999999999545</v>
      </c>
      <c r="I121" s="17">
        <f>G121-E121</f>
        <v>0</v>
      </c>
      <c r="J121" s="18">
        <f t="shared" si="10"/>
        <v>95826.7</v>
      </c>
    </row>
    <row r="122" spans="1:10" ht="15" hidden="1" customHeight="1" x14ac:dyDescent="0.3">
      <c r="A122" s="15" t="s">
        <v>8</v>
      </c>
      <c r="B122" s="16">
        <v>95629</v>
      </c>
      <c r="C122" s="59">
        <v>2E-3</v>
      </c>
      <c r="D122" s="17">
        <v>11095</v>
      </c>
      <c r="E122" s="67">
        <v>99.21</v>
      </c>
      <c r="F122" s="45">
        <v>99.21</v>
      </c>
      <c r="G122" s="56">
        <v>99.21</v>
      </c>
      <c r="H122" s="15">
        <f t="shared" si="12"/>
        <v>0</v>
      </c>
      <c r="I122" s="17">
        <f t="shared" si="15"/>
        <v>0</v>
      </c>
      <c r="J122" s="18">
        <f t="shared" si="10"/>
        <v>95629</v>
      </c>
    </row>
    <row r="123" spans="1:10" ht="15" hidden="1" customHeight="1" x14ac:dyDescent="0.3">
      <c r="A123" s="15" t="s">
        <v>8</v>
      </c>
      <c r="B123" s="16">
        <v>95449.5</v>
      </c>
      <c r="C123" s="59">
        <v>2E-3</v>
      </c>
      <c r="D123" s="17">
        <v>11095</v>
      </c>
      <c r="E123" s="67">
        <v>99.14</v>
      </c>
      <c r="F123" s="73">
        <v>99.22</v>
      </c>
      <c r="G123" s="56">
        <v>99.14</v>
      </c>
      <c r="H123" s="15">
        <f t="shared" si="12"/>
        <v>7.9999999999998295E-2</v>
      </c>
      <c r="I123" s="17">
        <f t="shared" si="15"/>
        <v>0</v>
      </c>
      <c r="J123" s="18">
        <f t="shared" si="10"/>
        <v>95449.5</v>
      </c>
    </row>
    <row r="124" spans="1:10" ht="15" hidden="1" customHeight="1" x14ac:dyDescent="0.3">
      <c r="A124" s="15" t="s">
        <v>8</v>
      </c>
      <c r="B124" s="16">
        <v>95294.1</v>
      </c>
      <c r="C124" s="59">
        <v>2E-3</v>
      </c>
      <c r="D124" s="17">
        <v>11095</v>
      </c>
      <c r="E124" s="67">
        <v>99.17</v>
      </c>
      <c r="F124" s="102">
        <v>99.19</v>
      </c>
      <c r="G124" s="56">
        <v>99.17</v>
      </c>
      <c r="H124" s="15">
        <f t="shared" si="12"/>
        <v>1.9999999999996021E-2</v>
      </c>
      <c r="I124" s="17">
        <f t="shared" si="15"/>
        <v>0</v>
      </c>
      <c r="J124" s="18">
        <f t="shared" si="10"/>
        <v>95294.1</v>
      </c>
    </row>
    <row r="125" spans="1:10" ht="15" hidden="1" customHeight="1" x14ac:dyDescent="0.3">
      <c r="A125" s="15" t="s">
        <v>8</v>
      </c>
      <c r="B125" s="16">
        <v>95027.6</v>
      </c>
      <c r="C125" s="59">
        <v>2E-3</v>
      </c>
      <c r="D125" s="17">
        <v>11095</v>
      </c>
      <c r="E125" s="67">
        <v>99.21</v>
      </c>
      <c r="F125" s="43">
        <v>99.2</v>
      </c>
      <c r="G125" s="56">
        <v>99.21</v>
      </c>
      <c r="H125" s="15">
        <f t="shared" si="12"/>
        <v>-9.9999999999909051E-3</v>
      </c>
      <c r="I125" s="17">
        <f t="shared" si="15"/>
        <v>0</v>
      </c>
      <c r="J125" s="18">
        <f t="shared" si="10"/>
        <v>95027.6</v>
      </c>
    </row>
    <row r="126" spans="1:10" ht="15" hidden="1" customHeight="1" x14ac:dyDescent="0.3">
      <c r="A126" s="15" t="s">
        <v>8</v>
      </c>
      <c r="B126" s="16">
        <v>94745.39</v>
      </c>
      <c r="C126" s="59">
        <v>2E-3</v>
      </c>
      <c r="D126" s="17">
        <v>11095</v>
      </c>
      <c r="E126" s="67">
        <v>99.22</v>
      </c>
      <c r="F126" s="43">
        <v>99.2</v>
      </c>
      <c r="G126" s="56">
        <v>99.22</v>
      </c>
      <c r="H126" s="15">
        <f t="shared" si="12"/>
        <v>-1.9999999999996021E-2</v>
      </c>
      <c r="I126" s="17">
        <f t="shared" si="15"/>
        <v>0</v>
      </c>
      <c r="J126" s="18">
        <f t="shared" si="10"/>
        <v>94745.39</v>
      </c>
    </row>
    <row r="127" spans="1:10" ht="15" hidden="1" customHeight="1" x14ac:dyDescent="0.3">
      <c r="A127" s="15" t="s">
        <v>8</v>
      </c>
      <c r="B127" s="16">
        <v>94536.7</v>
      </c>
      <c r="C127" s="59">
        <v>2E-3</v>
      </c>
      <c r="D127" s="17">
        <v>18585</v>
      </c>
      <c r="E127" s="67">
        <v>99.19</v>
      </c>
      <c r="F127" s="102">
        <v>99.2</v>
      </c>
      <c r="G127" s="56">
        <v>99.19</v>
      </c>
      <c r="H127" s="15">
        <f t="shared" si="12"/>
        <v>1.0000000000005116E-2</v>
      </c>
      <c r="I127" s="17">
        <f t="shared" si="15"/>
        <v>0</v>
      </c>
      <c r="J127" s="18">
        <f t="shared" si="10"/>
        <v>94536.7</v>
      </c>
    </row>
    <row r="128" spans="1:10" ht="15" hidden="1" customHeight="1" x14ac:dyDescent="0.3">
      <c r="A128" s="15" t="s">
        <v>8</v>
      </c>
      <c r="B128" s="16">
        <v>94345.79</v>
      </c>
      <c r="C128" s="59">
        <v>2E-3</v>
      </c>
      <c r="D128" s="17">
        <v>18585</v>
      </c>
      <c r="E128" s="67">
        <v>99.2</v>
      </c>
      <c r="F128" s="43">
        <v>99.15</v>
      </c>
      <c r="G128" s="56">
        <v>99.2</v>
      </c>
      <c r="H128" s="15">
        <f t="shared" si="12"/>
        <v>-4.9999999999997158E-2</v>
      </c>
      <c r="I128" s="17">
        <f t="shared" si="15"/>
        <v>0</v>
      </c>
      <c r="J128" s="18">
        <f t="shared" si="10"/>
        <v>94345.79</v>
      </c>
    </row>
    <row r="129" spans="1:10" ht="15" hidden="1" customHeight="1" x14ac:dyDescent="0.3">
      <c r="A129" s="15" t="s">
        <v>8</v>
      </c>
      <c r="B129" s="16">
        <v>94197.2</v>
      </c>
      <c r="C129" s="59">
        <v>2E-3</v>
      </c>
      <c r="D129" s="17">
        <v>18585</v>
      </c>
      <c r="E129" s="67">
        <v>99.2</v>
      </c>
      <c r="F129" s="43">
        <v>99.15</v>
      </c>
      <c r="G129" s="56">
        <v>99.2</v>
      </c>
      <c r="H129" s="15">
        <f t="shared" si="12"/>
        <v>-4.9999999999997158E-2</v>
      </c>
      <c r="I129" s="17">
        <f t="shared" si="15"/>
        <v>0</v>
      </c>
      <c r="J129" s="18">
        <f t="shared" si="10"/>
        <v>94197.2</v>
      </c>
    </row>
    <row r="130" spans="1:10" ht="15.75" hidden="1" customHeight="1" thickBot="1" x14ac:dyDescent="0.35">
      <c r="A130" s="12" t="s">
        <v>8</v>
      </c>
      <c r="B130" s="11">
        <v>94064.6</v>
      </c>
      <c r="C130" s="60">
        <v>2E-3</v>
      </c>
      <c r="D130" s="13">
        <v>18585</v>
      </c>
      <c r="E130" s="74">
        <v>99.2</v>
      </c>
      <c r="F130" s="45">
        <v>99.15</v>
      </c>
      <c r="G130" s="57">
        <v>99.2</v>
      </c>
      <c r="H130" s="12">
        <f t="shared" si="12"/>
        <v>-4.9999999999997158E-2</v>
      </c>
      <c r="I130" s="13">
        <f t="shared" si="15"/>
        <v>0</v>
      </c>
      <c r="J130" s="72">
        <f t="shared" si="10"/>
        <v>94064.6</v>
      </c>
    </row>
    <row r="131" spans="1:10" x14ac:dyDescent="0.3">
      <c r="A131" s="2" t="s">
        <v>56</v>
      </c>
      <c r="F131" s="46"/>
    </row>
    <row r="132" spans="1:10" x14ac:dyDescent="0.3">
      <c r="F132" s="46"/>
    </row>
    <row r="133" spans="1:10" x14ac:dyDescent="0.3">
      <c r="F133" s="46"/>
    </row>
  </sheetData>
  <mergeCells count="16">
    <mergeCell ref="E105:G105"/>
    <mergeCell ref="E112:G112"/>
    <mergeCell ref="E115:G115"/>
    <mergeCell ref="E118:G118"/>
    <mergeCell ref="E66:G66"/>
    <mergeCell ref="E73:G73"/>
    <mergeCell ref="E79:G79"/>
    <mergeCell ref="E92:G92"/>
    <mergeCell ref="E99:G99"/>
    <mergeCell ref="J1:J3"/>
    <mergeCell ref="A1:A3"/>
    <mergeCell ref="B1:B3"/>
    <mergeCell ref="C1:C3"/>
    <mergeCell ref="D1:D3"/>
    <mergeCell ref="E1:G1"/>
    <mergeCell ref="H1:I1"/>
  </mergeCells>
  <conditionalFormatting sqref="H120:H130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H3 H120:H1048576">
    <cfRule type="cellIs" dxfId="17" priority="17" operator="lessThan">
      <formula>0</formula>
    </cfRule>
  </conditionalFormatting>
  <conditionalFormatting sqref="I22">
    <cfRule type="cellIs" dxfId="16" priority="9" operator="lessThan">
      <formula>0</formula>
    </cfRule>
  </conditionalFormatting>
  <conditionalFormatting sqref="I4:I14 I16:I21 I23:I28 I30:I33 I35:I40 I42:I51 I53:I65 I67:I72 I74:I78 I80:I91 I93:I98 I100:I104 I106:I111 I113:I114 I116:I117 I119:I1048576">
    <cfRule type="cellIs" dxfId="15" priority="18" operator="lessThan">
      <formula>0</formula>
    </cfRule>
  </conditionalFormatting>
  <conditionalFormatting sqref="H4:H9 H11:H14 H16:H91 H93:H98 H100:H104 H106:H111 H113:H114 H116:H117 H119">
    <cfRule type="cellIs" dxfId="14" priority="16" operator="lessThan">
      <formula>0</formula>
    </cfRule>
  </conditionalFormatting>
  <conditionalFormatting sqref="H4:H14 H16:H91 H93:H98 H100:H104 H106:H111 H113:H114 H116:H117 H119"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H1">
    <cfRule type="cellIs" dxfId="11" priority="13" operator="lessThan">
      <formula>0</formula>
    </cfRule>
  </conditionalFormatting>
  <conditionalFormatting sqref="I15">
    <cfRule type="cellIs" dxfId="10" priority="12" operator="lessThan">
      <formula>0</formula>
    </cfRule>
  </conditionalFormatting>
  <conditionalFormatting sqref="H15">
    <cfRule type="cellIs" dxfId="9" priority="10" operator="lessThan">
      <formula>0</formula>
    </cfRule>
    <cfRule type="cellIs" dxfId="8" priority="11" operator="greaterThan">
      <formula>0</formula>
    </cfRule>
  </conditionalFormatting>
  <conditionalFormatting sqref="I29">
    <cfRule type="cellIs" dxfId="7" priority="8" operator="lessThan">
      <formula>0</formula>
    </cfRule>
  </conditionalFormatting>
  <conditionalFormatting sqref="I34">
    <cfRule type="cellIs" dxfId="6" priority="7" operator="lessThan">
      <formula>0</formula>
    </cfRule>
  </conditionalFormatting>
  <conditionalFormatting sqref="I79 I73 I66 I52 I41">
    <cfRule type="cellIs" dxfId="5" priority="6" operator="lessThan">
      <formula>0</formula>
    </cfRule>
  </conditionalFormatting>
  <conditionalFormatting sqref="H118 H115 H112 H105 H99 H92">
    <cfRule type="cellIs" dxfId="4" priority="5" operator="lessThan">
      <formula>0</formula>
    </cfRule>
  </conditionalFormatting>
  <conditionalFormatting sqref="H118 H115 H112 H105 H99 H92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I118 I115 I112 I105 I99 I92">
    <cfRule type="cellIs" dxfId="1" priority="2" operator="lessThan">
      <formula>0</formula>
    </cfRule>
  </conditionalFormatting>
  <conditionalFormatting sqref="I1 I4:I1048576">
    <cfRule type="cellIs" dxfId="0" priority="1" operator="greaterThan">
      <formula>0</formula>
    </cfRule>
  </conditionalFormatting>
  <printOptions horizontalCentered="1"/>
  <pageMargins left="0.7" right="0.7" top="0.75" bottom="0.75" header="0.3" footer="0.3"/>
  <pageSetup scale="75" orientation="portrait" horizontalDpi="1200" verticalDpi="1200" r:id="rId1"/>
  <headerFooter>
    <oddHeader>&amp;C&amp;"Times New Roman,Bold"Bridge Alternative
Water Surface Elevation Comparison (500-yr)</oddHeader>
    <oddFooter>&amp;L&amp;"Times New Roman,Regular"&amp;8&amp;Z&amp;F&amp;R&amp;"Times New Roman,Regular"&amp;P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opLeftCell="B7" zoomScaleNormal="100" workbookViewId="0">
      <selection activeCell="D17" sqref="D17:F18"/>
    </sheetView>
  </sheetViews>
  <sheetFormatPr defaultColWidth="9.109375" defaultRowHeight="15.6" x14ac:dyDescent="0.3"/>
  <cols>
    <col min="1" max="1" width="5.33203125" style="22" customWidth="1"/>
    <col min="2" max="2" width="19.6640625" style="22" customWidth="1"/>
    <col min="3" max="3" width="9.6640625" style="21" customWidth="1"/>
    <col min="4" max="8" width="11.6640625" style="21" customWidth="1"/>
    <col min="9" max="9" width="11.6640625" style="20" customWidth="1"/>
    <col min="10" max="10" width="13.33203125" style="20" customWidth="1"/>
    <col min="11" max="16384" width="9.109375" style="20"/>
  </cols>
  <sheetData>
    <row r="1" spans="1:9" x14ac:dyDescent="0.3">
      <c r="A1" s="186" t="s">
        <v>46</v>
      </c>
      <c r="B1" s="186"/>
      <c r="C1" s="186"/>
      <c r="D1" s="186"/>
      <c r="E1" s="186"/>
      <c r="F1" s="186"/>
      <c r="G1" s="186"/>
      <c r="H1" s="186"/>
      <c r="I1" s="186"/>
    </row>
    <row r="2" spans="1:9" ht="16.2" thickBot="1" x14ac:dyDescent="0.35">
      <c r="A2" s="79"/>
      <c r="B2" s="79"/>
      <c r="C2" s="79"/>
      <c r="D2" s="79"/>
      <c r="E2" s="79"/>
      <c r="F2" s="79"/>
      <c r="G2" s="79"/>
      <c r="H2" s="79"/>
      <c r="I2" s="79"/>
    </row>
    <row r="3" spans="1:9" ht="16.5" customHeight="1" thickBot="1" x14ac:dyDescent="0.35">
      <c r="A3" s="193"/>
      <c r="B3" s="194"/>
      <c r="C3" s="183" t="s">
        <v>36</v>
      </c>
      <c r="D3" s="184"/>
      <c r="E3" s="184"/>
      <c r="F3" s="184"/>
      <c r="G3" s="184"/>
      <c r="H3" s="184"/>
      <c r="I3" s="185"/>
    </row>
    <row r="4" spans="1:9" s="23" customFormat="1" ht="16.5" customHeight="1" thickBot="1" x14ac:dyDescent="0.35">
      <c r="A4" s="199"/>
      <c r="B4" s="200"/>
      <c r="C4" s="80" t="s">
        <v>22</v>
      </c>
      <c r="D4" s="78" t="s">
        <v>23</v>
      </c>
      <c r="E4" s="78" t="s">
        <v>24</v>
      </c>
      <c r="F4" s="78" t="s">
        <v>26</v>
      </c>
      <c r="G4" s="78" t="s">
        <v>25</v>
      </c>
      <c r="H4" s="78" t="s">
        <v>27</v>
      </c>
      <c r="I4" s="78" t="s">
        <v>28</v>
      </c>
    </row>
    <row r="5" spans="1:9" ht="15" customHeight="1" x14ac:dyDescent="0.3">
      <c r="A5" s="181" t="s">
        <v>29</v>
      </c>
      <c r="B5" s="182"/>
      <c r="C5" s="75" t="str">
        <f>VLOOKUP(C6,'2-yr'!$I$65:$J$119,2,FALSE)</f>
        <v>97566*</v>
      </c>
      <c r="D5" s="75">
        <f>VLOOKUP(D6,'5-yr'!$I$4:$J$130,2,FALSE)</f>
        <v>97673</v>
      </c>
      <c r="E5" s="75">
        <f>VLOOKUP(E6,'10-yr'!$I$4:$J$130,2,FALSE)</f>
        <v>97673</v>
      </c>
      <c r="F5" s="75">
        <f>VLOOKUP(F6,'25-yr'!$I$4:$J$130,2,FALSE)</f>
        <v>97616</v>
      </c>
      <c r="G5" s="75">
        <f>VLOOKUP(G6,'50-yr'!$I$4:$J$119,2,FALSE)</f>
        <v>97616</v>
      </c>
      <c r="H5" s="75">
        <f>VLOOKUP(H6,'100-yr'!$J$4:$K$130,2,FALSE)</f>
        <v>97616</v>
      </c>
      <c r="I5" s="75" t="str">
        <f>VLOOKUP(I6,'500-yr'!$I$4:$J$130,2,FALSE)</f>
        <v>97566*</v>
      </c>
    </row>
    <row r="6" spans="1:9" ht="16.2" thickBot="1" x14ac:dyDescent="0.35">
      <c r="A6" s="202" t="s">
        <v>30</v>
      </c>
      <c r="B6" s="203"/>
      <c r="C6" s="76">
        <f>MIN('2-yr'!I65:I119)</f>
        <v>-9.9999999999994316E-2</v>
      </c>
      <c r="D6" s="76">
        <f>MIN('5-yr'!$I$4:$I$130)</f>
        <v>-0.12999999999999545</v>
      </c>
      <c r="E6" s="76">
        <f>MIN('10-yr'!$I$4:$I$130)</f>
        <v>-0.17000000000000171</v>
      </c>
      <c r="F6" s="76">
        <f>MIN('25-yr'!$I$4:$I$130)</f>
        <v>-0.28000000000000114</v>
      </c>
      <c r="G6" s="76">
        <f>MIN('50-yr'!$I$4:$I$119)</f>
        <v>-0.57000000000000739</v>
      </c>
      <c r="H6" s="76">
        <f>MIN('100-yr'!$J$4:$J$130)</f>
        <v>-0.40999999999999659</v>
      </c>
      <c r="I6" s="76">
        <f>MIN('500-yr'!$I$4:$I$130)</f>
        <v>-0.21999999999999886</v>
      </c>
    </row>
    <row r="7" spans="1:9" x14ac:dyDescent="0.3">
      <c r="A7" s="77"/>
      <c r="I7" s="21"/>
    </row>
    <row r="8" spans="1:9" x14ac:dyDescent="0.3">
      <c r="A8" s="77"/>
      <c r="I8" s="21"/>
    </row>
    <row r="9" spans="1:9" x14ac:dyDescent="0.3">
      <c r="A9" s="77"/>
      <c r="I9" s="21"/>
    </row>
    <row r="10" spans="1:9" x14ac:dyDescent="0.3">
      <c r="A10" s="186" t="s">
        <v>47</v>
      </c>
      <c r="B10" s="186"/>
      <c r="C10" s="186"/>
      <c r="D10" s="186"/>
      <c r="E10" s="186"/>
      <c r="F10" s="186"/>
      <c r="G10" s="186"/>
      <c r="H10" s="186"/>
      <c r="I10" s="81"/>
    </row>
    <row r="11" spans="1:9" ht="16.2" thickBot="1" x14ac:dyDescent="0.35">
      <c r="A11" s="79"/>
      <c r="B11" s="79"/>
      <c r="C11" s="79"/>
      <c r="D11" s="79"/>
      <c r="E11" s="79"/>
      <c r="F11" s="79"/>
      <c r="G11" s="79"/>
      <c r="H11" s="79"/>
      <c r="I11" s="79"/>
    </row>
    <row r="12" spans="1:9" ht="16.5" customHeight="1" x14ac:dyDescent="0.3">
      <c r="A12" s="193"/>
      <c r="B12" s="194"/>
      <c r="C12" s="195"/>
      <c r="D12" s="188" t="s">
        <v>34</v>
      </c>
      <c r="E12" s="188"/>
      <c r="F12" s="189"/>
      <c r="G12" s="187" t="s">
        <v>45</v>
      </c>
      <c r="H12" s="188"/>
      <c r="I12" s="189"/>
    </row>
    <row r="13" spans="1:9" s="24" customFormat="1" ht="15.75" customHeight="1" thickBot="1" x14ac:dyDescent="0.35">
      <c r="A13" s="196"/>
      <c r="B13" s="197"/>
      <c r="C13" s="198"/>
      <c r="D13" s="191"/>
      <c r="E13" s="191"/>
      <c r="F13" s="192"/>
      <c r="G13" s="190"/>
      <c r="H13" s="191"/>
      <c r="I13" s="192"/>
    </row>
    <row r="14" spans="1:9" s="24" customFormat="1" ht="31.5" customHeight="1" thickBot="1" x14ac:dyDescent="0.35">
      <c r="A14" s="199"/>
      <c r="B14" s="200"/>
      <c r="C14" s="201"/>
      <c r="D14" s="52" t="s">
        <v>17</v>
      </c>
      <c r="E14" s="36" t="s">
        <v>18</v>
      </c>
      <c r="F14" s="37" t="s">
        <v>21</v>
      </c>
      <c r="G14" s="35" t="s">
        <v>17</v>
      </c>
      <c r="H14" s="36" t="s">
        <v>18</v>
      </c>
      <c r="I14" s="37" t="s">
        <v>21</v>
      </c>
    </row>
    <row r="15" spans="1:9" s="25" customFormat="1" ht="18.899999999999999" customHeight="1" thickBot="1" x14ac:dyDescent="0.35">
      <c r="A15" s="170" t="s">
        <v>54</v>
      </c>
      <c r="B15" s="171"/>
      <c r="C15" s="172"/>
      <c r="D15" s="32">
        <v>104.66</v>
      </c>
      <c r="E15" s="26">
        <v>102.64</v>
      </c>
      <c r="F15" s="27">
        <v>99.04</v>
      </c>
      <c r="G15" s="32">
        <v>104.66</v>
      </c>
      <c r="H15" s="26">
        <v>102.64</v>
      </c>
      <c r="I15" s="51">
        <v>104.27</v>
      </c>
    </row>
    <row r="16" spans="1:9" s="25" customFormat="1" ht="18.899999999999999" customHeight="1" thickBot="1" x14ac:dyDescent="0.35">
      <c r="A16" s="170" t="s">
        <v>31</v>
      </c>
      <c r="B16" s="171"/>
      <c r="C16" s="172"/>
      <c r="D16" s="32">
        <v>99.97</v>
      </c>
      <c r="E16" s="26">
        <v>98.24</v>
      </c>
      <c r="F16" s="27">
        <v>96.95</v>
      </c>
      <c r="G16" s="49">
        <v>99.97</v>
      </c>
      <c r="H16" s="50">
        <v>98.24</v>
      </c>
      <c r="I16" s="51">
        <v>101.03</v>
      </c>
    </row>
    <row r="17" spans="1:9" s="25" customFormat="1" ht="18.899999999999999" customHeight="1" x14ac:dyDescent="0.3">
      <c r="A17" s="179" t="s">
        <v>22</v>
      </c>
      <c r="B17" s="175" t="s">
        <v>32</v>
      </c>
      <c r="C17" s="176"/>
      <c r="D17" s="82">
        <f>'2-yr'!$E$91</f>
        <v>97.25</v>
      </c>
      <c r="E17" s="28">
        <f>'2-yr'!$E$98</f>
        <v>95.67</v>
      </c>
      <c r="F17" s="47">
        <f>'2-yr'!$E$104</f>
        <v>91.5</v>
      </c>
      <c r="G17" s="33">
        <f>'2-yr'!G$91</f>
        <v>97.24</v>
      </c>
      <c r="H17" s="28">
        <f>'2-yr'!G$98</f>
        <v>95.65</v>
      </c>
      <c r="I17" s="29">
        <f>'2-yr'!G$104</f>
        <v>91.41</v>
      </c>
    </row>
    <row r="18" spans="1:9" s="25" customFormat="1" ht="18.899999999999999" customHeight="1" thickBot="1" x14ac:dyDescent="0.35">
      <c r="A18" s="180"/>
      <c r="B18" s="173" t="s">
        <v>33</v>
      </c>
      <c r="C18" s="174"/>
      <c r="D18" s="83">
        <f>D$16-D17</f>
        <v>2.7199999999999989</v>
      </c>
      <c r="E18" s="30">
        <f>E$16-E17</f>
        <v>2.5699999999999932</v>
      </c>
      <c r="F18" s="48">
        <f>F$16-F17</f>
        <v>5.4500000000000028</v>
      </c>
      <c r="G18" s="34">
        <f>$G$16-G17</f>
        <v>2.730000000000004</v>
      </c>
      <c r="H18" s="30">
        <f>$H$16-H17</f>
        <v>2.5899999999999892</v>
      </c>
      <c r="I18" s="31">
        <f>$I$16-I17</f>
        <v>9.6200000000000045</v>
      </c>
    </row>
    <row r="19" spans="1:9" s="25" customFormat="1" ht="18.899999999999999" customHeight="1" x14ac:dyDescent="0.3">
      <c r="A19" s="177" t="s">
        <v>23</v>
      </c>
      <c r="B19" s="175" t="s">
        <v>32</v>
      </c>
      <c r="C19" s="176"/>
      <c r="D19" s="33">
        <f>'5-yr'!$E91</f>
        <v>99.19</v>
      </c>
      <c r="E19" s="28">
        <f>'5-yr'!$E98</f>
        <v>97.7</v>
      </c>
      <c r="F19" s="47">
        <f>'5-yr'!$E$104</f>
        <v>93.92</v>
      </c>
      <c r="G19" s="33">
        <f>'5-yr'!G$91</f>
        <v>99.16</v>
      </c>
      <c r="H19" s="28">
        <f>'5-yr'!G$98</f>
        <v>97.65</v>
      </c>
      <c r="I19" s="29">
        <f>'5-yr'!G$104</f>
        <v>93.8</v>
      </c>
    </row>
    <row r="20" spans="1:9" s="25" customFormat="1" ht="18.899999999999999" customHeight="1" thickBot="1" x14ac:dyDescent="0.35">
      <c r="A20" s="178"/>
      <c r="B20" s="173" t="s">
        <v>33</v>
      </c>
      <c r="C20" s="174"/>
      <c r="D20" s="34">
        <f>D$16-D19</f>
        <v>0.78000000000000114</v>
      </c>
      <c r="E20" s="30">
        <f>E$16-E19</f>
        <v>0.53999999999999204</v>
      </c>
      <c r="F20" s="31">
        <f>F$16-F19</f>
        <v>3.0300000000000011</v>
      </c>
      <c r="G20" s="34">
        <f>$G$16-G19</f>
        <v>0.81000000000000227</v>
      </c>
      <c r="H20" s="30">
        <f>$H$16-H19</f>
        <v>0.5899999999999892</v>
      </c>
      <c r="I20" s="31">
        <f>$I$16-I19</f>
        <v>7.230000000000004</v>
      </c>
    </row>
    <row r="21" spans="1:9" s="25" customFormat="1" ht="18.899999999999999" customHeight="1" x14ac:dyDescent="0.3">
      <c r="A21" s="177" t="s">
        <v>24</v>
      </c>
      <c r="B21" s="175" t="s">
        <v>32</v>
      </c>
      <c r="C21" s="176"/>
      <c r="D21" s="33">
        <f>'10-yr'!$E91</f>
        <v>100.39</v>
      </c>
      <c r="E21" s="28">
        <f>'10-yr'!$E98</f>
        <v>98.45</v>
      </c>
      <c r="F21" s="47">
        <f>'10-yr'!$E$104</f>
        <v>95.82</v>
      </c>
      <c r="G21" s="33">
        <f>'10-yr'!G$91</f>
        <v>100.34</v>
      </c>
      <c r="H21" s="28">
        <f>'10-yr'!G$98</f>
        <v>98.36</v>
      </c>
      <c r="I21" s="29">
        <f>'10-yr'!G$104</f>
        <v>95.66</v>
      </c>
    </row>
    <row r="22" spans="1:9" s="25" customFormat="1" ht="18.899999999999999" customHeight="1" thickBot="1" x14ac:dyDescent="0.35">
      <c r="A22" s="178"/>
      <c r="B22" s="173" t="s">
        <v>33</v>
      </c>
      <c r="C22" s="174"/>
      <c r="D22" s="34">
        <f>D$16-D21</f>
        <v>-0.42000000000000171</v>
      </c>
      <c r="E22" s="30">
        <f>E$16-E21</f>
        <v>-0.21000000000000796</v>
      </c>
      <c r="F22" s="31">
        <f>F$16-F21</f>
        <v>1.1300000000000097</v>
      </c>
      <c r="G22" s="34">
        <f>$G$16-G21</f>
        <v>-0.37000000000000455</v>
      </c>
      <c r="H22" s="30">
        <f>$H$16-H21</f>
        <v>-0.12000000000000455</v>
      </c>
      <c r="I22" s="31">
        <f>$I$16-I21</f>
        <v>5.3700000000000045</v>
      </c>
    </row>
    <row r="23" spans="1:9" s="25" customFormat="1" ht="18.899999999999999" customHeight="1" x14ac:dyDescent="0.3">
      <c r="A23" s="177" t="s">
        <v>26</v>
      </c>
      <c r="B23" s="175" t="s">
        <v>32</v>
      </c>
      <c r="C23" s="176"/>
      <c r="D23" s="33">
        <f>'25-yr'!$E91</f>
        <v>101.88</v>
      </c>
      <c r="E23" s="28">
        <f>'25-yr'!$E98</f>
        <v>100.21</v>
      </c>
      <c r="F23" s="47">
        <f>'25-yr'!$E$104</f>
        <v>97.97</v>
      </c>
      <c r="G23" s="33">
        <f>'25-yr'!G$91</f>
        <v>101.84</v>
      </c>
      <c r="H23" s="28">
        <f>'25-yr'!G$98</f>
        <v>100.12</v>
      </c>
      <c r="I23" s="29">
        <f>'25-yr'!G$104</f>
        <v>97.69</v>
      </c>
    </row>
    <row r="24" spans="1:9" s="25" customFormat="1" ht="18.899999999999999" customHeight="1" thickBot="1" x14ac:dyDescent="0.35">
      <c r="A24" s="178"/>
      <c r="B24" s="173" t="s">
        <v>33</v>
      </c>
      <c r="C24" s="174"/>
      <c r="D24" s="34">
        <f>D$16-D23</f>
        <v>-1.9099999999999966</v>
      </c>
      <c r="E24" s="30">
        <f>E$16-E23</f>
        <v>-1.9699999999999989</v>
      </c>
      <c r="F24" s="31">
        <f>F$16-F23</f>
        <v>-1.019999999999996</v>
      </c>
      <c r="G24" s="34">
        <f>$G$16-G23</f>
        <v>-1.8700000000000045</v>
      </c>
      <c r="H24" s="30">
        <f>$H$16-H23</f>
        <v>-1.8800000000000097</v>
      </c>
      <c r="I24" s="31">
        <f>$I$16-I23</f>
        <v>3.3400000000000034</v>
      </c>
    </row>
    <row r="25" spans="1:9" s="25" customFormat="1" ht="18.899999999999999" customHeight="1" x14ac:dyDescent="0.3">
      <c r="A25" s="177" t="s">
        <v>25</v>
      </c>
      <c r="B25" s="175" t="s">
        <v>32</v>
      </c>
      <c r="C25" s="176"/>
      <c r="D25" s="33">
        <f>'50-yr'!$E91</f>
        <v>102.46</v>
      </c>
      <c r="E25" s="28">
        <f>'50-yr'!$E98</f>
        <v>100.92</v>
      </c>
      <c r="F25" s="47">
        <f>'50-yr'!$E$104</f>
        <v>99.2</v>
      </c>
      <c r="G25" s="33">
        <f>'50-yr'!G$91</f>
        <v>102.42</v>
      </c>
      <c r="H25" s="28">
        <f>'50-yr'!G$98</f>
        <v>100.83</v>
      </c>
      <c r="I25" s="29">
        <f>'50-yr'!G$104</f>
        <v>98.63</v>
      </c>
    </row>
    <row r="26" spans="1:9" s="25" customFormat="1" ht="18.899999999999999" customHeight="1" thickBot="1" x14ac:dyDescent="0.35">
      <c r="A26" s="178"/>
      <c r="B26" s="173" t="s">
        <v>33</v>
      </c>
      <c r="C26" s="174"/>
      <c r="D26" s="34">
        <f>D$16-D25</f>
        <v>-2.4899999999999949</v>
      </c>
      <c r="E26" s="30">
        <f>E$16-E25</f>
        <v>-2.6800000000000068</v>
      </c>
      <c r="F26" s="31">
        <f>F$16-F25</f>
        <v>-2.25</v>
      </c>
      <c r="G26" s="34">
        <f>$G$16-G25</f>
        <v>-2.4500000000000028</v>
      </c>
      <c r="H26" s="30">
        <f>$H$16-H25</f>
        <v>-2.5900000000000034</v>
      </c>
      <c r="I26" s="31">
        <f>$I$16-I25</f>
        <v>2.4000000000000057</v>
      </c>
    </row>
    <row r="27" spans="1:9" s="25" customFormat="1" ht="18.899999999999999" customHeight="1" x14ac:dyDescent="0.3">
      <c r="A27" s="177" t="s">
        <v>27</v>
      </c>
      <c r="B27" s="175" t="s">
        <v>32</v>
      </c>
      <c r="C27" s="176"/>
      <c r="D27" s="33">
        <f>'100-yr'!$E91</f>
        <v>102.95</v>
      </c>
      <c r="E27" s="28">
        <f>'100-yr'!$E98</f>
        <v>101.3</v>
      </c>
      <c r="F27" s="47">
        <f>'100-yr'!$E$104</f>
        <v>99.77</v>
      </c>
      <c r="G27" s="33">
        <f>'100-yr'!G$91</f>
        <v>102.94</v>
      </c>
      <c r="H27" s="28">
        <f>'100-yr'!G$98</f>
        <v>101.28</v>
      </c>
      <c r="I27" s="29">
        <f>'100-yr'!G$104</f>
        <v>99.36</v>
      </c>
    </row>
    <row r="28" spans="1:9" s="25" customFormat="1" ht="18.899999999999999" customHeight="1" thickBot="1" x14ac:dyDescent="0.35">
      <c r="A28" s="178"/>
      <c r="B28" s="173" t="s">
        <v>33</v>
      </c>
      <c r="C28" s="174"/>
      <c r="D28" s="34">
        <f>D$16-D27</f>
        <v>-2.980000000000004</v>
      </c>
      <c r="E28" s="30">
        <f>E$16-E27</f>
        <v>-3.0600000000000023</v>
      </c>
      <c r="F28" s="31">
        <f>F$16-F27</f>
        <v>-2.8199999999999932</v>
      </c>
      <c r="G28" s="34">
        <f>$G$16-G27</f>
        <v>-2.9699999999999989</v>
      </c>
      <c r="H28" s="30">
        <f>$H$16-H27</f>
        <v>-3.0400000000000063</v>
      </c>
      <c r="I28" s="31">
        <f>$I$16-I27</f>
        <v>1.6700000000000017</v>
      </c>
    </row>
    <row r="29" spans="1:9" s="25" customFormat="1" ht="18.899999999999999" customHeight="1" x14ac:dyDescent="0.3">
      <c r="A29" s="177" t="s">
        <v>28</v>
      </c>
      <c r="B29" s="175" t="s">
        <v>32</v>
      </c>
      <c r="C29" s="176"/>
      <c r="D29" s="33">
        <f>'500-yr'!$E91</f>
        <v>104.05</v>
      </c>
      <c r="E29" s="28">
        <f>'500-yr'!$E98</f>
        <v>102.38</v>
      </c>
      <c r="F29" s="47">
        <f>'500-yr'!$E$104</f>
        <v>101.18</v>
      </c>
      <c r="G29" s="33">
        <f>'500-yr'!G$91</f>
        <v>104.06</v>
      </c>
      <c r="H29" s="28">
        <f>'500-yr'!G$98</f>
        <v>102.42</v>
      </c>
      <c r="I29" s="29">
        <f>'500-yr'!G$104</f>
        <v>101.13</v>
      </c>
    </row>
    <row r="30" spans="1:9" s="25" customFormat="1" ht="18.899999999999999" customHeight="1" thickBot="1" x14ac:dyDescent="0.35">
      <c r="A30" s="178"/>
      <c r="B30" s="173" t="s">
        <v>33</v>
      </c>
      <c r="C30" s="174"/>
      <c r="D30" s="34">
        <f>D$16-D29</f>
        <v>-4.0799999999999983</v>
      </c>
      <c r="E30" s="30">
        <f>E$16-E29</f>
        <v>-4.1400000000000006</v>
      </c>
      <c r="F30" s="31">
        <f>F$16-F29</f>
        <v>-4.230000000000004</v>
      </c>
      <c r="G30" s="34">
        <f>$G$16-G29</f>
        <v>-4.0900000000000034</v>
      </c>
      <c r="H30" s="30">
        <f>$H$16-H29</f>
        <v>-4.1800000000000068</v>
      </c>
      <c r="I30" s="31">
        <f>$I$16-I29</f>
        <v>-9.9999999999994316E-2</v>
      </c>
    </row>
    <row r="31" spans="1:9" s="21" customFormat="1" x14ac:dyDescent="0.3">
      <c r="A31" s="22"/>
      <c r="B31" s="22"/>
    </row>
    <row r="32" spans="1:9" s="21" customFormat="1" x14ac:dyDescent="0.3">
      <c r="A32" s="22"/>
      <c r="B32" s="22"/>
    </row>
    <row r="33" spans="4:8" s="21" customFormat="1" ht="15.75" customHeight="1" x14ac:dyDescent="0.3"/>
    <row r="34" spans="4:8" s="21" customFormat="1" x14ac:dyDescent="0.3"/>
    <row r="35" spans="4:8" x14ac:dyDescent="0.3">
      <c r="H35" s="20"/>
    </row>
    <row r="36" spans="4:8" ht="16.5" customHeight="1" x14ac:dyDescent="0.3">
      <c r="H36" s="20"/>
    </row>
    <row r="37" spans="4:8" ht="15.75" customHeight="1" x14ac:dyDescent="0.3">
      <c r="H37" s="20"/>
    </row>
    <row r="38" spans="4:8" x14ac:dyDescent="0.3">
      <c r="H38" s="20"/>
    </row>
    <row r="39" spans="4:8" x14ac:dyDescent="0.3">
      <c r="H39" s="20"/>
    </row>
    <row r="40" spans="4:8" x14ac:dyDescent="0.3">
      <c r="H40" s="20"/>
    </row>
    <row r="41" spans="4:8" x14ac:dyDescent="0.3">
      <c r="H41" s="20"/>
    </row>
    <row r="42" spans="4:8" x14ac:dyDescent="0.3">
      <c r="H42" s="20"/>
    </row>
    <row r="43" spans="4:8" x14ac:dyDescent="0.3">
      <c r="H43" s="20"/>
    </row>
    <row r="44" spans="4:8" x14ac:dyDescent="0.3">
      <c r="D44" s="22"/>
      <c r="E44" s="22"/>
    </row>
  </sheetData>
  <mergeCells count="32">
    <mergeCell ref="B21:C21"/>
    <mergeCell ref="B22:C22"/>
    <mergeCell ref="A16:C16"/>
    <mergeCell ref="B17:C17"/>
    <mergeCell ref="B18:C18"/>
    <mergeCell ref="B19:C19"/>
    <mergeCell ref="B20:C20"/>
    <mergeCell ref="A5:B5"/>
    <mergeCell ref="C3:I3"/>
    <mergeCell ref="A1:I1"/>
    <mergeCell ref="A10:H10"/>
    <mergeCell ref="G12:I13"/>
    <mergeCell ref="D12:F13"/>
    <mergeCell ref="A12:C14"/>
    <mergeCell ref="A3:B4"/>
    <mergeCell ref="A6:B6"/>
    <mergeCell ref="A15:C15"/>
    <mergeCell ref="B28:C28"/>
    <mergeCell ref="B29:C29"/>
    <mergeCell ref="B30:C30"/>
    <mergeCell ref="B23:C23"/>
    <mergeCell ref="B24:C24"/>
    <mergeCell ref="B25:C25"/>
    <mergeCell ref="B26:C26"/>
    <mergeCell ref="B27:C27"/>
    <mergeCell ref="A27:A28"/>
    <mergeCell ref="A29:A30"/>
    <mergeCell ref="A17:A18"/>
    <mergeCell ref="A19:A20"/>
    <mergeCell ref="A21:A22"/>
    <mergeCell ref="A23:A24"/>
    <mergeCell ref="A25:A26"/>
  </mergeCells>
  <printOptions horizontalCentered="1"/>
  <pageMargins left="0.7" right="0.7" top="0.75" bottom="0.75" header="0.3" footer="0.3"/>
  <pageSetup paperSize="17" fitToHeight="0" orientation="landscape" r:id="rId1"/>
  <headerFooter>
    <oddHeader>&amp;L&amp;"Times New Roman,Bold"&amp;12&amp;K02-022Existing vs. Best Bridge Alternatives Freeboard Summary Tables</oddHeader>
    <oddFooter>&amp;L&amp;"Times New Roman,Regular"&amp;10&amp;K02-023&amp;Z&amp;F&amp;R&amp;"Times New Roman,Regular"&amp;10&amp;K02-024&amp;P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B4" sqref="B4"/>
    </sheetView>
  </sheetViews>
  <sheetFormatPr defaultColWidth="9.109375" defaultRowHeight="15.6" x14ac:dyDescent="0.3"/>
  <cols>
    <col min="1" max="1" width="7" style="24" bestFit="1" customWidth="1"/>
    <col min="2" max="3" width="15.6640625" style="24" customWidth="1"/>
    <col min="4" max="5" width="15.6640625" style="84" customWidth="1"/>
    <col min="6" max="6" width="20.33203125" style="20" customWidth="1"/>
    <col min="7" max="16384" width="9.109375" style="20"/>
  </cols>
  <sheetData>
    <row r="1" spans="1:8" ht="31.5" customHeight="1" thickBot="1" x14ac:dyDescent="0.35">
      <c r="A1" s="208" t="s">
        <v>52</v>
      </c>
      <c r="B1" s="209"/>
      <c r="C1" s="210"/>
      <c r="D1" s="204" t="s">
        <v>49</v>
      </c>
      <c r="E1" s="205"/>
      <c r="F1" s="206" t="s">
        <v>51</v>
      </c>
      <c r="G1" s="92"/>
      <c r="H1" s="92"/>
    </row>
    <row r="2" spans="1:8" ht="31.5" customHeight="1" thickBot="1" x14ac:dyDescent="0.35">
      <c r="A2" s="96" t="s">
        <v>50</v>
      </c>
      <c r="B2" s="133" t="s">
        <v>48</v>
      </c>
      <c r="C2" s="134" t="s">
        <v>36</v>
      </c>
      <c r="D2" s="94" t="s">
        <v>48</v>
      </c>
      <c r="E2" s="95" t="s">
        <v>36</v>
      </c>
      <c r="F2" s="207"/>
    </row>
    <row r="3" spans="1:8" x14ac:dyDescent="0.3">
      <c r="A3" s="127" t="s">
        <v>24</v>
      </c>
      <c r="B3" s="136">
        <v>0</v>
      </c>
      <c r="C3" s="137">
        <v>0</v>
      </c>
      <c r="D3" s="130">
        <v>0</v>
      </c>
      <c r="E3" s="87">
        <v>0</v>
      </c>
      <c r="F3" s="88">
        <v>0</v>
      </c>
    </row>
    <row r="4" spans="1:8" ht="15.75" customHeight="1" x14ac:dyDescent="0.3">
      <c r="A4" s="128" t="s">
        <v>26</v>
      </c>
      <c r="B4" s="138">
        <v>1187233.6362999999</v>
      </c>
      <c r="C4" s="141">
        <v>996274.64240000001</v>
      </c>
      <c r="D4" s="131">
        <v>26</v>
      </c>
      <c r="E4" s="85">
        <v>24</v>
      </c>
      <c r="F4" s="89">
        <f>(D4-E4)/D4</f>
        <v>7.6923076923076927E-2</v>
      </c>
    </row>
    <row r="5" spans="1:8" x14ac:dyDescent="0.3">
      <c r="A5" s="128" t="s">
        <v>25</v>
      </c>
      <c r="B5" s="139">
        <v>6052515.642</v>
      </c>
      <c r="C5" s="141">
        <v>5178131.9737600004</v>
      </c>
      <c r="D5" s="131">
        <v>101</v>
      </c>
      <c r="E5" s="85">
        <v>84</v>
      </c>
      <c r="F5" s="89">
        <f>(D5-E5)/D5</f>
        <v>0.16831683168316833</v>
      </c>
    </row>
    <row r="6" spans="1:8" x14ac:dyDescent="0.3">
      <c r="A6" s="128" t="s">
        <v>27</v>
      </c>
      <c r="B6" s="139">
        <v>10959494.67654</v>
      </c>
      <c r="C6" s="141">
        <v>10815674.20542</v>
      </c>
      <c r="D6" s="131">
        <v>159</v>
      </c>
      <c r="E6" s="85">
        <v>157</v>
      </c>
      <c r="F6" s="89">
        <f>(D6-E6)/D6</f>
        <v>1.2578616352201259E-2</v>
      </c>
    </row>
    <row r="7" spans="1:8" ht="16.2" thickBot="1" x14ac:dyDescent="0.35">
      <c r="A7" s="129" t="s">
        <v>28</v>
      </c>
      <c r="B7" s="140">
        <v>33194931.998149998</v>
      </c>
      <c r="C7" s="142">
        <v>34650721.727410004</v>
      </c>
      <c r="D7" s="132">
        <v>328</v>
      </c>
      <c r="E7" s="86">
        <v>333</v>
      </c>
      <c r="F7" s="90">
        <f>(D7-E7)/D7</f>
        <v>-1.524390243902439E-2</v>
      </c>
    </row>
    <row r="8" spans="1:8" x14ac:dyDescent="0.3">
      <c r="A8" s="91"/>
      <c r="B8" s="125"/>
      <c r="C8" s="92"/>
    </row>
    <row r="9" spans="1:8" x14ac:dyDescent="0.3">
      <c r="A9" s="91"/>
      <c r="B9" s="91"/>
      <c r="C9" s="91"/>
    </row>
    <row r="10" spans="1:8" x14ac:dyDescent="0.3">
      <c r="A10" s="91"/>
      <c r="B10" s="91"/>
      <c r="C10" s="126"/>
      <c r="D10" s="126"/>
      <c r="E10" s="126"/>
      <c r="F10" s="126"/>
    </row>
    <row r="11" spans="1:8" x14ac:dyDescent="0.3">
      <c r="A11" s="91"/>
      <c r="B11" s="91"/>
      <c r="C11" s="91"/>
      <c r="D11" s="135"/>
    </row>
    <row r="12" spans="1:8" x14ac:dyDescent="0.3">
      <c r="A12" s="91"/>
      <c r="B12" s="91"/>
      <c r="C12" s="91"/>
      <c r="D12" s="135"/>
    </row>
    <row r="13" spans="1:8" x14ac:dyDescent="0.3">
      <c r="A13" s="91"/>
      <c r="B13" s="91"/>
      <c r="C13" s="135"/>
      <c r="D13" s="135"/>
      <c r="E13" s="135"/>
      <c r="F13" s="135"/>
    </row>
    <row r="14" spans="1:8" x14ac:dyDescent="0.3">
      <c r="A14" s="91"/>
      <c r="B14" s="91"/>
      <c r="C14" s="91"/>
      <c r="D14" s="20"/>
      <c r="E14" s="20"/>
    </row>
    <row r="15" spans="1:8" x14ac:dyDescent="0.3">
      <c r="A15" s="91"/>
      <c r="B15" s="91"/>
      <c r="C15" s="135"/>
      <c r="D15" s="20"/>
      <c r="E15" s="20"/>
    </row>
    <row r="16" spans="1:8" x14ac:dyDescent="0.3">
      <c r="A16" s="91"/>
      <c r="B16" s="91"/>
      <c r="C16" s="135"/>
      <c r="D16" s="20"/>
      <c r="E16" s="20"/>
    </row>
    <row r="17" spans="1:5" x14ac:dyDescent="0.3">
      <c r="A17" s="91"/>
      <c r="B17" s="91"/>
      <c r="C17" s="135"/>
      <c r="D17" s="20"/>
      <c r="E17" s="20"/>
    </row>
    <row r="18" spans="1:5" x14ac:dyDescent="0.3">
      <c r="A18" s="91"/>
      <c r="B18" s="91"/>
      <c r="C18" s="135"/>
      <c r="D18" s="20"/>
      <c r="E18" s="20"/>
    </row>
    <row r="19" spans="1:5" x14ac:dyDescent="0.3">
      <c r="A19" s="91"/>
      <c r="B19" s="91"/>
      <c r="C19" s="93"/>
      <c r="D19" s="20"/>
      <c r="E19" s="20"/>
    </row>
    <row r="20" spans="1:5" x14ac:dyDescent="0.3">
      <c r="A20" s="91"/>
      <c r="B20" s="91"/>
      <c r="C20" s="93"/>
      <c r="D20" s="20"/>
      <c r="E20" s="20"/>
    </row>
    <row r="21" spans="1:5" x14ac:dyDescent="0.3">
      <c r="A21" s="91"/>
      <c r="B21" s="91"/>
      <c r="C21" s="91"/>
    </row>
  </sheetData>
  <mergeCells count="3">
    <mergeCell ref="D1:E1"/>
    <mergeCell ref="F1:F2"/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2-yr</vt:lpstr>
      <vt:lpstr>5-yr</vt:lpstr>
      <vt:lpstr>10-yr</vt:lpstr>
      <vt:lpstr>25-yr</vt:lpstr>
      <vt:lpstr>50-yr</vt:lpstr>
      <vt:lpstr>100-yr</vt:lpstr>
      <vt:lpstr>500-yr</vt:lpstr>
      <vt:lpstr>Summary Tables</vt:lpstr>
      <vt:lpstr>Damages Tables</vt:lpstr>
      <vt:lpstr>'100-yr'!Print_Titles</vt:lpstr>
      <vt:lpstr>'10-yr'!Print_Titles</vt:lpstr>
      <vt:lpstr>'25-yr'!Print_Titles</vt:lpstr>
      <vt:lpstr>'2-yr'!Print_Titles</vt:lpstr>
      <vt:lpstr>'500-yr'!Print_Titles</vt:lpstr>
      <vt:lpstr>'50-yr'!Print_Titles</vt:lpstr>
      <vt:lpstr>'5-yr'!Print_Titles</vt:lpstr>
    </vt:vector>
  </TitlesOfParts>
  <Company>Dannenbaum Engineering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Jenna Gardner</dc:creator>
  <cp:lastModifiedBy>Jenna Gardner</cp:lastModifiedBy>
  <cp:lastPrinted>2017-04-06T19:22:17Z</cp:lastPrinted>
  <dcterms:created xsi:type="dcterms:W3CDTF">2017-02-13T19:41:54Z</dcterms:created>
  <dcterms:modified xsi:type="dcterms:W3CDTF">2017-05-26T03:18:48Z</dcterms:modified>
</cp:coreProperties>
</file>